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20" windowWidth="20835" windowHeight="9495"/>
  </bookViews>
  <sheets>
    <sheet name="Rozpis +výsledky" sheetId="3" r:id="rId1"/>
    <sheet name="Neděle" sheetId="1" r:id="rId2"/>
    <sheet name="Skupiny" sheetId="2" r:id="rId3"/>
    <sheet name="Konečné pořadí" sheetId="4" r:id="rId4"/>
  </sheets>
  <externalReferences>
    <externalReference r:id="rId5"/>
  </externalReferences>
  <calcPr calcId="125725"/>
</workbook>
</file>

<file path=xl/calcChain.xml><?xml version="1.0" encoding="utf-8"?>
<calcChain xmlns="http://schemas.openxmlformats.org/spreadsheetml/2006/main">
  <c r="AB50" i="3"/>
  <c r="Y50"/>
  <c r="V50"/>
  <c r="Z50" s="1"/>
  <c r="AM49"/>
  <c r="AJ49"/>
  <c r="AB49"/>
  <c r="Y49"/>
  <c r="V49"/>
  <c r="Z49" s="1"/>
  <c r="AM48"/>
  <c r="AP48" s="1"/>
  <c r="AJ48"/>
  <c r="AN48" s="1"/>
  <c r="AB48"/>
  <c r="Y48"/>
  <c r="V48"/>
  <c r="Z48" s="1"/>
  <c r="AM47"/>
  <c r="AP47" s="1"/>
  <c r="AJ47"/>
  <c r="AN47" s="1"/>
  <c r="AB47"/>
  <c r="Y47"/>
  <c r="V47"/>
  <c r="Z47" s="1"/>
  <c r="AM46"/>
  <c r="AP46" s="1"/>
  <c r="AJ46"/>
  <c r="AN46" s="1"/>
  <c r="AB46"/>
  <c r="Y46"/>
  <c r="V46"/>
  <c r="Z46" s="1"/>
  <c r="AM45"/>
  <c r="AP45" s="1"/>
  <c r="AJ45"/>
  <c r="AN45" s="1"/>
  <c r="AB45"/>
  <c r="Y45"/>
  <c r="V45"/>
  <c r="Z45" s="1"/>
  <c r="AM44"/>
  <c r="AP44" s="1"/>
  <c r="AJ44"/>
  <c r="AN44" s="1"/>
  <c r="AB44"/>
  <c r="Y44"/>
  <c r="V44"/>
  <c r="Z44" s="1"/>
  <c r="AM43"/>
  <c r="AP43" s="1"/>
  <c r="AJ43"/>
  <c r="AN43" s="1"/>
  <c r="AB43"/>
  <c r="Y43"/>
  <c r="V43"/>
  <c r="Z43" s="1"/>
  <c r="AM42"/>
  <c r="AJ42"/>
  <c r="AB42"/>
  <c r="Y42"/>
  <c r="V42"/>
  <c r="Z42" s="1"/>
  <c r="AM41"/>
  <c r="AP41" s="1"/>
  <c r="AJ41"/>
  <c r="AN41" s="1"/>
  <c r="AB41"/>
  <c r="Y41"/>
  <c r="V41"/>
  <c r="Z41" s="1"/>
  <c r="AM40"/>
  <c r="AP40" s="1"/>
  <c r="AJ40"/>
  <c r="AN40" s="1"/>
  <c r="AB40"/>
  <c r="Y40"/>
  <c r="V40"/>
  <c r="Z40" s="1"/>
  <c r="AM39"/>
  <c r="AP39" s="1"/>
  <c r="AJ39"/>
  <c r="AN39" s="1"/>
  <c r="AB39"/>
  <c r="Y39"/>
  <c r="V39"/>
  <c r="Z39" s="1"/>
  <c r="AM38"/>
  <c r="AP38" s="1"/>
  <c r="AJ38"/>
  <c r="AN38" s="1"/>
  <c r="AB38"/>
  <c r="Y38"/>
  <c r="V38"/>
  <c r="Z38" s="1"/>
  <c r="AM37"/>
  <c r="AP37" s="1"/>
  <c r="AJ37"/>
  <c r="AN37" s="1"/>
  <c r="AB37"/>
  <c r="Y37"/>
  <c r="V37"/>
  <c r="Z37" s="1"/>
  <c r="K37"/>
  <c r="H37"/>
  <c r="AM36"/>
  <c r="AP36" s="1"/>
  <c r="AJ36"/>
  <c r="AN36" s="1"/>
  <c r="AB36"/>
  <c r="Y36"/>
  <c r="V36"/>
  <c r="Z36" s="1"/>
  <c r="N36"/>
  <c r="K36"/>
  <c r="H36"/>
  <c r="AM35"/>
  <c r="AP35" s="1"/>
  <c r="AJ35"/>
  <c r="AN35" s="1"/>
  <c r="AB35"/>
  <c r="Y35"/>
  <c r="V35"/>
  <c r="Z35" s="1"/>
  <c r="K35"/>
  <c r="H35"/>
  <c r="AM34"/>
  <c r="AP34" s="1"/>
  <c r="AJ34"/>
  <c r="AN34" s="1"/>
  <c r="AB34"/>
  <c r="Y34"/>
  <c r="V34"/>
  <c r="Z34" s="1"/>
  <c r="K34"/>
  <c r="N34" s="1"/>
  <c r="H34"/>
  <c r="L34" s="1"/>
  <c r="AM33"/>
  <c r="AP33" s="1"/>
  <c r="AJ33"/>
  <c r="AN33" s="1"/>
  <c r="AB33"/>
  <c r="Y33"/>
  <c r="V33"/>
  <c r="Z33" s="1"/>
  <c r="K33"/>
  <c r="N33" s="1"/>
  <c r="H33"/>
  <c r="L33" s="1"/>
  <c r="AM32"/>
  <c r="AP32" s="1"/>
  <c r="AJ32"/>
  <c r="AN32" s="1"/>
  <c r="AB32"/>
  <c r="Y32"/>
  <c r="V32"/>
  <c r="Z32" s="1"/>
  <c r="K32"/>
  <c r="N32" s="1"/>
  <c r="H32"/>
  <c r="L32" s="1"/>
  <c r="AM31"/>
  <c r="AP31" s="1"/>
  <c r="AJ31"/>
  <c r="AN31" s="1"/>
  <c r="AB31"/>
  <c r="Y31"/>
  <c r="V31"/>
  <c r="Z31" s="1"/>
  <c r="K31"/>
  <c r="N31" s="1"/>
  <c r="H31"/>
  <c r="L31" s="1"/>
  <c r="AM30"/>
  <c r="AP30" s="1"/>
  <c r="AJ30"/>
  <c r="AN30" s="1"/>
  <c r="AB30"/>
  <c r="Y30"/>
  <c r="V30"/>
  <c r="Z30" s="1"/>
  <c r="K30"/>
  <c r="N30" s="1"/>
  <c r="H30"/>
  <c r="L30" s="1"/>
  <c r="AB25"/>
  <c r="Y25"/>
  <c r="V25"/>
  <c r="Z25" s="1"/>
  <c r="AB24"/>
  <c r="Y24"/>
  <c r="V24"/>
  <c r="Z24" s="1"/>
  <c r="AB23"/>
  <c r="Y23"/>
  <c r="V23"/>
  <c r="Z23" s="1"/>
  <c r="K23"/>
  <c r="N23" s="1"/>
  <c r="H23"/>
  <c r="L23" s="1"/>
  <c r="AM22"/>
  <c r="AP22" s="1"/>
  <c r="AJ22"/>
  <c r="AN22" s="1"/>
  <c r="AB22"/>
  <c r="Y22"/>
  <c r="V22"/>
  <c r="Z22" s="1"/>
  <c r="K22"/>
  <c r="N22" s="1"/>
  <c r="H22"/>
  <c r="L22" s="1"/>
  <c r="AM21"/>
  <c r="AP21" s="1"/>
  <c r="AJ21"/>
  <c r="AN21" s="1"/>
  <c r="AB21"/>
  <c r="Y21"/>
  <c r="V21"/>
  <c r="Z21" s="1"/>
  <c r="K21"/>
  <c r="N21" s="1"/>
  <c r="H21"/>
  <c r="L21" s="1"/>
  <c r="AM20"/>
  <c r="AP20" s="1"/>
  <c r="AJ20"/>
  <c r="AN20" s="1"/>
  <c r="AB20"/>
  <c r="Y20"/>
  <c r="V20"/>
  <c r="Z20" s="1"/>
  <c r="K20"/>
  <c r="N20" s="1"/>
  <c r="H20"/>
  <c r="L20" s="1"/>
  <c r="AM19"/>
  <c r="AP19" s="1"/>
  <c r="AJ19"/>
  <c r="AN19" s="1"/>
  <c r="AB19"/>
  <c r="Y19"/>
  <c r="V19"/>
  <c r="Z19" s="1"/>
  <c r="K19"/>
  <c r="N19" s="1"/>
  <c r="H19"/>
  <c r="L19" s="1"/>
  <c r="AM18"/>
  <c r="AP18" s="1"/>
  <c r="AJ18"/>
  <c r="AN18" s="1"/>
  <c r="AB18"/>
  <c r="Y18"/>
  <c r="V18"/>
  <c r="Z18" s="1"/>
  <c r="K18"/>
  <c r="N18" s="1"/>
  <c r="H18"/>
  <c r="L18" s="1"/>
  <c r="AM17"/>
  <c r="AP17" s="1"/>
  <c r="AJ17"/>
  <c r="AN17" s="1"/>
  <c r="AB17"/>
  <c r="Y17"/>
  <c r="V17"/>
  <c r="Z17" s="1"/>
  <c r="K17"/>
  <c r="N17" s="1"/>
  <c r="H17"/>
  <c r="L17" s="1"/>
  <c r="B17"/>
  <c r="B18" s="1"/>
  <c r="B19" s="1"/>
  <c r="B20" s="1"/>
  <c r="B21" s="1"/>
  <c r="B22" s="1"/>
  <c r="AM16"/>
  <c r="AP16" s="1"/>
  <c r="AJ16"/>
  <c r="AN16" s="1"/>
  <c r="AB16"/>
  <c r="Y16"/>
  <c r="V16"/>
  <c r="Z16" s="1"/>
  <c r="K16"/>
  <c r="N16" s="1"/>
  <c r="H16"/>
  <c r="L16" s="1"/>
  <c r="B16"/>
  <c r="AM15"/>
  <c r="AP15" s="1"/>
  <c r="AJ15"/>
  <c r="AN15" s="1"/>
  <c r="AB15"/>
  <c r="Y15"/>
  <c r="V15"/>
  <c r="Z15" s="1"/>
  <c r="K15"/>
  <c r="N15" s="1"/>
  <c r="H15"/>
  <c r="L15" s="1"/>
  <c r="AM14"/>
  <c r="AP14" s="1"/>
  <c r="AJ14"/>
  <c r="AN14" s="1"/>
  <c r="AB14"/>
  <c r="Y14"/>
  <c r="V14"/>
  <c r="Z14" s="1"/>
  <c r="K14"/>
  <c r="N14" s="1"/>
  <c r="H14"/>
  <c r="L14" s="1"/>
  <c r="AM13"/>
  <c r="AP13" s="1"/>
  <c r="AJ13"/>
  <c r="AN13" s="1"/>
  <c r="AB13"/>
  <c r="Y13"/>
  <c r="V13"/>
  <c r="Z13" s="1"/>
  <c r="AM12"/>
  <c r="AP12" s="1"/>
  <c r="AJ12"/>
  <c r="AN12" s="1"/>
  <c r="AB12"/>
  <c r="Y12"/>
  <c r="V12"/>
  <c r="Z12" s="1"/>
  <c r="K12"/>
  <c r="N12" s="1"/>
  <c r="H12"/>
  <c r="L12" s="1"/>
  <c r="AM11"/>
  <c r="AP11" s="1"/>
  <c r="AJ11"/>
  <c r="AN11" s="1"/>
  <c r="AB11"/>
  <c r="Y11"/>
  <c r="V11"/>
  <c r="Z11" s="1"/>
  <c r="K11"/>
  <c r="N11" s="1"/>
  <c r="H11"/>
  <c r="L11" s="1"/>
  <c r="AM10"/>
  <c r="AP10" s="1"/>
  <c r="AJ10"/>
  <c r="AN10" s="1"/>
  <c r="AB10"/>
  <c r="Y10"/>
  <c r="V10"/>
  <c r="Z10" s="1"/>
  <c r="K10"/>
  <c r="N10" s="1"/>
  <c r="H10"/>
  <c r="L10" s="1"/>
  <c r="AM9"/>
  <c r="AP9" s="1"/>
  <c r="AJ9"/>
  <c r="AN9" s="1"/>
  <c r="AB9"/>
  <c r="Y9"/>
  <c r="V9"/>
  <c r="Z9" s="1"/>
  <c r="K9"/>
  <c r="N9" s="1"/>
  <c r="H9"/>
  <c r="L9" s="1"/>
  <c r="AM8"/>
  <c r="AP8" s="1"/>
  <c r="AJ8"/>
  <c r="AN8" s="1"/>
  <c r="AB8"/>
  <c r="Y8"/>
  <c r="V8"/>
  <c r="Z8" s="1"/>
  <c r="K8"/>
  <c r="N8" s="1"/>
  <c r="H8"/>
  <c r="L8" s="1"/>
  <c r="AM7"/>
  <c r="AP7" s="1"/>
  <c r="AJ7"/>
  <c r="AN7" s="1"/>
  <c r="AB7"/>
  <c r="Y7"/>
  <c r="V7"/>
  <c r="Z7" s="1"/>
  <c r="K7"/>
  <c r="N7" s="1"/>
  <c r="H7"/>
  <c r="L7" s="1"/>
  <c r="AM6"/>
  <c r="AP6" s="1"/>
  <c r="AJ6"/>
  <c r="AN6" s="1"/>
  <c r="AB6"/>
  <c r="Y6"/>
  <c r="V6"/>
  <c r="Z6" s="1"/>
  <c r="K6"/>
  <c r="N6" s="1"/>
  <c r="H6"/>
  <c r="L6" s="1"/>
  <c r="B6"/>
  <c r="B7" s="1"/>
  <c r="B8" s="1"/>
  <c r="B9" s="1"/>
  <c r="B10" s="1"/>
  <c r="B11" s="1"/>
  <c r="B12" s="1"/>
  <c r="AM5"/>
  <c r="AP5" s="1"/>
  <c r="AJ5"/>
  <c r="AN5" s="1"/>
  <c r="AB5"/>
  <c r="Y5"/>
  <c r="V5"/>
  <c r="Z5" s="1"/>
  <c r="K5"/>
  <c r="N5" s="1"/>
  <c r="H5"/>
  <c r="L5" s="1"/>
  <c r="B5"/>
  <c r="AM4"/>
  <c r="AP4" s="1"/>
  <c r="AJ4"/>
  <c r="AN4" s="1"/>
  <c r="AB4"/>
  <c r="Y4"/>
  <c r="V4"/>
  <c r="Z4" s="1"/>
  <c r="K4"/>
  <c r="N4" s="1"/>
  <c r="H4"/>
  <c r="L4" s="1"/>
  <c r="A6" i="1" l="1"/>
  <c r="A7" s="1"/>
  <c r="A8" s="1"/>
  <c r="A9" s="1"/>
  <c r="A10" s="1"/>
  <c r="A11" s="1"/>
  <c r="A12" s="1"/>
</calcChain>
</file>

<file path=xl/sharedStrings.xml><?xml version="1.0" encoding="utf-8"?>
<sst xmlns="http://schemas.openxmlformats.org/spreadsheetml/2006/main" count="1153" uniqueCount="138">
  <si>
    <t>Rozpis finálových utkání  - Sportovní hala</t>
  </si>
  <si>
    <t>NEDĚLE 10. června 2012</t>
  </si>
  <si>
    <t>Číslo</t>
  </si>
  <si>
    <t>Začátek</t>
  </si>
  <si>
    <t>Kat.</t>
  </si>
  <si>
    <t>Výsledek</t>
  </si>
  <si>
    <t>D</t>
  </si>
  <si>
    <t>o 3.</t>
  </si>
  <si>
    <t>Náchod</t>
  </si>
  <si>
    <t>Vsetín</t>
  </si>
  <si>
    <t>8:6</t>
  </si>
  <si>
    <t>Finale</t>
  </si>
  <si>
    <t>Ivančice</t>
  </si>
  <si>
    <t>Pezinok</t>
  </si>
  <si>
    <t>8:3</t>
  </si>
  <si>
    <t>C</t>
  </si>
  <si>
    <t>Zlín A</t>
  </si>
  <si>
    <t>Hradec Králové</t>
  </si>
  <si>
    <t>11:17</t>
  </si>
  <si>
    <t>Bojnice</t>
  </si>
  <si>
    <t>21:11</t>
  </si>
  <si>
    <t>B</t>
  </si>
  <si>
    <t>Uherské Hradiště</t>
  </si>
  <si>
    <t>18:9</t>
  </si>
  <si>
    <t>SKP Frýdek-Místek</t>
  </si>
  <si>
    <t>20:17</t>
  </si>
  <si>
    <t>A</t>
  </si>
  <si>
    <t>KP Brno</t>
  </si>
  <si>
    <t>16:15</t>
  </si>
  <si>
    <t>Sokol Ostrava</t>
  </si>
  <si>
    <t>18:14</t>
  </si>
  <si>
    <t>Slavnostní ukončení turnaje</t>
  </si>
  <si>
    <t>A1</t>
  </si>
  <si>
    <t>Sokol Poruba II</t>
  </si>
  <si>
    <t>Morava - Mix</t>
  </si>
  <si>
    <t>Zápasy</t>
  </si>
  <si>
    <t>Výhry</t>
  </si>
  <si>
    <t>remízy</t>
  </si>
  <si>
    <t>prohry</t>
  </si>
  <si>
    <t>vstřelené branky</t>
  </si>
  <si>
    <t>obdržené branky</t>
  </si>
  <si>
    <t>body</t>
  </si>
  <si>
    <t>:</t>
  </si>
  <si>
    <t>Morava-Mix</t>
  </si>
  <si>
    <t>A2</t>
  </si>
  <si>
    <t>Polanka</t>
  </si>
  <si>
    <t>Sokol Poruba I</t>
  </si>
  <si>
    <t>B1</t>
  </si>
  <si>
    <t>Trnávka</t>
  </si>
  <si>
    <t>Cement Hranice</t>
  </si>
  <si>
    <t>HC Hlučín</t>
  </si>
  <si>
    <t>B2</t>
  </si>
  <si>
    <t>Sokol Poruba</t>
  </si>
  <si>
    <t>Velké Meziříčí</t>
  </si>
  <si>
    <t>C1</t>
  </si>
  <si>
    <t>Polanka A</t>
  </si>
  <si>
    <t>Zlín B</t>
  </si>
  <si>
    <t>1.</t>
  </si>
  <si>
    <t>2</t>
  </si>
  <si>
    <t>3</t>
  </si>
  <si>
    <t>4</t>
  </si>
  <si>
    <t>5</t>
  </si>
  <si>
    <t>C2</t>
  </si>
  <si>
    <t>Nové Bránice</t>
  </si>
  <si>
    <t>HC Ostrava</t>
  </si>
  <si>
    <t>C3</t>
  </si>
  <si>
    <t>Polanka B</t>
  </si>
  <si>
    <t>KHZ Vsetín</t>
  </si>
  <si>
    <t xml:space="preserve"> </t>
  </si>
  <si>
    <t>Poruba</t>
  </si>
  <si>
    <t>CC1</t>
  </si>
  <si>
    <t>CC2</t>
  </si>
  <si>
    <t>CC3</t>
  </si>
  <si>
    <t>CC4</t>
  </si>
  <si>
    <t>CC5</t>
  </si>
  <si>
    <t xml:space="preserve">hřiště U Dělnického domu - PÁTEK </t>
  </si>
  <si>
    <t>Sportovní hala - PÁTEK</t>
  </si>
  <si>
    <t>hřiště U Kina - PÁTEK</t>
  </si>
  <si>
    <t>čas</t>
  </si>
  <si>
    <t>kat.</t>
  </si>
  <si>
    <t>Pauza</t>
  </si>
  <si>
    <t>hřiště U Dělnického domu - SOBOTA</t>
  </si>
  <si>
    <t>Sportovní hala - SOBOTA</t>
  </si>
  <si>
    <t>hřiště U Kina - SOBOTA</t>
  </si>
  <si>
    <t>o 5.</t>
  </si>
  <si>
    <t>SF1</t>
  </si>
  <si>
    <t>SF2</t>
  </si>
  <si>
    <t>Od 13:00 probíhá dětský den / 4 + 1</t>
  </si>
  <si>
    <t>LEGENDA</t>
  </si>
  <si>
    <t>minižáci</t>
  </si>
  <si>
    <t>2 x 12,5minut</t>
  </si>
  <si>
    <t>6 družstev</t>
  </si>
  <si>
    <t>mladší žáci</t>
  </si>
  <si>
    <t>2 x 15 minut</t>
  </si>
  <si>
    <t>2x5 1x4 družstev</t>
  </si>
  <si>
    <t>o. 9</t>
  </si>
  <si>
    <t>st. žáci</t>
  </si>
  <si>
    <t>2x 5</t>
  </si>
  <si>
    <t>o. 7</t>
  </si>
  <si>
    <t>dorostenci</t>
  </si>
  <si>
    <t>2x5 družstev</t>
  </si>
  <si>
    <t>Skupiny CC</t>
  </si>
  <si>
    <t>o. 5</t>
  </si>
  <si>
    <t>Celkové pořadí kategorie A</t>
  </si>
  <si>
    <t>Celkové pořadí kategorie B</t>
  </si>
  <si>
    <t>2.</t>
  </si>
  <si>
    <t>3.</t>
  </si>
  <si>
    <t>4.</t>
  </si>
  <si>
    <t>KH Z Vsetín</t>
  </si>
  <si>
    <t>Uherské hradiště</t>
  </si>
  <si>
    <t>5.</t>
  </si>
  <si>
    <t>6.</t>
  </si>
  <si>
    <t>7.</t>
  </si>
  <si>
    <t>8.</t>
  </si>
  <si>
    <t>9.</t>
  </si>
  <si>
    <t>10.</t>
  </si>
  <si>
    <t>Celkové pořadí kategorie C</t>
  </si>
  <si>
    <t>Celkové pořadí kategorie D</t>
  </si>
  <si>
    <t>HC TJ Náchod</t>
  </si>
  <si>
    <t>11.</t>
  </si>
  <si>
    <t>12.</t>
  </si>
  <si>
    <t>13.</t>
  </si>
  <si>
    <t>14.</t>
  </si>
  <si>
    <t>Nejlepší Hráč</t>
  </si>
  <si>
    <t>Michal Grepl</t>
  </si>
  <si>
    <t>Nejlepší střelec</t>
  </si>
  <si>
    <t>Marcel Chrapko</t>
  </si>
  <si>
    <t>Nejlepší brankář</t>
  </si>
  <si>
    <t>Simon Beláček</t>
  </si>
  <si>
    <t>Tomáš Ševčík</t>
  </si>
  <si>
    <t>Matěj Klíma</t>
  </si>
  <si>
    <t>David Jaroš</t>
  </si>
  <si>
    <t>DTJ Polanka</t>
  </si>
  <si>
    <t>René Ruffer</t>
  </si>
  <si>
    <t>Jakub Švorc</t>
  </si>
  <si>
    <t>Miroslav Cagan</t>
  </si>
  <si>
    <t>David Nečas</t>
  </si>
  <si>
    <t>Kučera Vít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</si>
</sst>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3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FF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311">
    <xf numFmtId="0" fontId="0" fillId="0" borderId="0" xfId="0"/>
    <xf numFmtId="0" fontId="0" fillId="0" borderId="0" xfId="0" applyAlignment="1">
      <alignment vertical="center"/>
    </xf>
    <xf numFmtId="0" fontId="0" fillId="2" borderId="6" xfId="0" applyFill="1" applyBorder="1" applyAlignment="1">
      <alignment wrapText="1"/>
    </xf>
    <xf numFmtId="0" fontId="0" fillId="0" borderId="2" xfId="0" applyBorder="1"/>
    <xf numFmtId="0" fontId="1" fillId="0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0" fillId="2" borderId="12" xfId="0" applyFill="1" applyBorder="1"/>
    <xf numFmtId="0" fontId="1" fillId="0" borderId="12" xfId="0" applyFont="1" applyBorder="1"/>
    <xf numFmtId="0" fontId="1" fillId="0" borderId="12" xfId="0" applyFont="1" applyFill="1" applyBorder="1"/>
    <xf numFmtId="0" fontId="1" fillId="0" borderId="13" xfId="0" applyFont="1" applyBorder="1"/>
    <xf numFmtId="0" fontId="1" fillId="0" borderId="4" xfId="0" applyFont="1" applyBorder="1"/>
    <xf numFmtId="0" fontId="1" fillId="0" borderId="2" xfId="0" applyFont="1" applyBorder="1"/>
    <xf numFmtId="0" fontId="1" fillId="2" borderId="2" xfId="0" applyFont="1" applyFill="1" applyBorder="1"/>
    <xf numFmtId="0" fontId="0" fillId="2" borderId="2" xfId="0" applyFill="1" applyBorder="1"/>
    <xf numFmtId="0" fontId="1" fillId="0" borderId="2" xfId="0" applyFont="1" applyFill="1" applyBorder="1"/>
    <xf numFmtId="0" fontId="1" fillId="0" borderId="14" xfId="0" applyFont="1" applyBorder="1"/>
    <xf numFmtId="0" fontId="1" fillId="0" borderId="15" xfId="0" applyFont="1" applyFill="1" applyBorder="1"/>
    <xf numFmtId="0" fontId="1" fillId="0" borderId="16" xfId="0" applyFont="1" applyBorder="1"/>
    <xf numFmtId="0" fontId="1" fillId="0" borderId="17" xfId="0" applyFont="1" applyBorder="1"/>
    <xf numFmtId="0" fontId="1" fillId="0" borderId="17" xfId="0" applyFont="1" applyFill="1" applyBorder="1"/>
    <xf numFmtId="0" fontId="1" fillId="2" borderId="17" xfId="0" applyFont="1" applyFill="1" applyBorder="1"/>
    <xf numFmtId="0" fontId="0" fillId="2" borderId="18" xfId="0" applyFill="1" applyBorder="1"/>
    <xf numFmtId="0" fontId="1" fillId="0" borderId="0" xfId="1" applyFont="1" applyBorder="1"/>
    <xf numFmtId="0" fontId="1" fillId="0" borderId="0" xfId="0" applyFont="1" applyBorder="1"/>
    <xf numFmtId="0" fontId="1" fillId="0" borderId="0" xfId="0" applyFont="1" applyFill="1" applyBorder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1" fillId="0" borderId="22" xfId="1" applyFont="1" applyBorder="1"/>
    <xf numFmtId="0" fontId="3" fillId="0" borderId="0" xfId="0" applyFont="1" applyBorder="1" applyAlignment="1">
      <alignment vertical="center"/>
    </xf>
    <xf numFmtId="0" fontId="4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left" wrapText="1"/>
    </xf>
    <xf numFmtId="0" fontId="6" fillId="0" borderId="2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wrapText="1"/>
    </xf>
    <xf numFmtId="0" fontId="4" fillId="0" borderId="2" xfId="0" applyNumberFormat="1" applyFont="1" applyFill="1" applyBorder="1" applyAlignment="1">
      <alignment horizontal="left"/>
    </xf>
    <xf numFmtId="20" fontId="4" fillId="0" borderId="2" xfId="0" applyNumberFormat="1" applyFont="1" applyFill="1" applyBorder="1" applyAlignment="1">
      <alignment horizontal="left"/>
    </xf>
    <xf numFmtId="0" fontId="4" fillId="3" borderId="2" xfId="0" applyNumberFormat="1" applyFont="1" applyFill="1" applyBorder="1" applyAlignment="1">
      <alignment horizontal="left"/>
    </xf>
    <xf numFmtId="49" fontId="4" fillId="3" borderId="23" xfId="0" applyNumberFormat="1" applyFont="1" applyFill="1" applyBorder="1" applyAlignment="1">
      <alignment horizontal="center"/>
    </xf>
    <xf numFmtId="49" fontId="4" fillId="3" borderId="3" xfId="0" applyNumberFormat="1" applyFont="1" applyFill="1" applyBorder="1" applyAlignment="1">
      <alignment horizontal="center"/>
    </xf>
    <xf numFmtId="49" fontId="4" fillId="3" borderId="4" xfId="0" applyNumberFormat="1" applyFont="1" applyFill="1" applyBorder="1" applyAlignment="1">
      <alignment horizontal="center"/>
    </xf>
    <xf numFmtId="0" fontId="4" fillId="4" borderId="2" xfId="0" applyNumberFormat="1" applyFont="1" applyFill="1" applyBorder="1" applyAlignment="1">
      <alignment horizontal="left"/>
    </xf>
    <xf numFmtId="1" fontId="4" fillId="4" borderId="23" xfId="0" applyNumberFormat="1" applyFont="1" applyFill="1" applyBorder="1" applyAlignment="1">
      <alignment horizontal="center"/>
    </xf>
    <xf numFmtId="1" fontId="4" fillId="4" borderId="3" xfId="0" applyNumberFormat="1" applyFont="1" applyFill="1" applyBorder="1" applyAlignment="1">
      <alignment horizontal="center"/>
    </xf>
    <xf numFmtId="1" fontId="4" fillId="4" borderId="4" xfId="0" applyNumberFormat="1" applyFont="1" applyFill="1" applyBorder="1" applyAlignment="1">
      <alignment horizontal="center"/>
    </xf>
    <xf numFmtId="0" fontId="4" fillId="5" borderId="2" xfId="0" applyNumberFormat="1" applyFont="1" applyFill="1" applyBorder="1" applyAlignment="1">
      <alignment horizontal="left"/>
    </xf>
    <xf numFmtId="0" fontId="4" fillId="5" borderId="23" xfId="0" applyNumberFormat="1" applyFont="1" applyFill="1" applyBorder="1" applyAlignment="1">
      <alignment horizontal="center"/>
    </xf>
    <xf numFmtId="20" fontId="4" fillId="5" borderId="3" xfId="0" applyNumberFormat="1" applyFont="1" applyFill="1" applyBorder="1" applyAlignment="1">
      <alignment horizontal="center"/>
    </xf>
    <xf numFmtId="0" fontId="4" fillId="5" borderId="4" xfId="0" applyNumberFormat="1" applyFont="1" applyFill="1" applyBorder="1" applyAlignment="1">
      <alignment horizontal="center"/>
    </xf>
    <xf numFmtId="49" fontId="4" fillId="4" borderId="23" xfId="0" applyNumberFormat="1" applyFont="1" applyFill="1" applyBorder="1" applyAlignment="1">
      <alignment horizontal="center"/>
    </xf>
    <xf numFmtId="49" fontId="4" fillId="4" borderId="3" xfId="0" applyNumberFormat="1" applyFont="1" applyFill="1" applyBorder="1" applyAlignment="1">
      <alignment horizontal="center"/>
    </xf>
    <xf numFmtId="49" fontId="4" fillId="5" borderId="23" xfId="0" applyNumberFormat="1" applyFont="1" applyFill="1" applyBorder="1" applyAlignment="1">
      <alignment horizontal="center"/>
    </xf>
    <xf numFmtId="49" fontId="4" fillId="5" borderId="3" xfId="0" applyNumberFormat="1" applyFont="1" applyFill="1" applyBorder="1" applyAlignment="1">
      <alignment horizontal="center"/>
    </xf>
    <xf numFmtId="0" fontId="4" fillId="6" borderId="2" xfId="0" applyNumberFormat="1" applyFont="1" applyFill="1" applyBorder="1" applyAlignment="1">
      <alignment horizontal="left"/>
    </xf>
    <xf numFmtId="49" fontId="4" fillId="6" borderId="23" xfId="0" applyNumberFormat="1" applyFont="1" applyFill="1" applyBorder="1" applyAlignment="1">
      <alignment horizontal="center"/>
    </xf>
    <xf numFmtId="49" fontId="4" fillId="6" borderId="3" xfId="0" applyNumberFormat="1" applyFont="1" applyFill="1" applyBorder="1" applyAlignment="1">
      <alignment horizontal="center"/>
    </xf>
    <xf numFmtId="49" fontId="4" fillId="6" borderId="4" xfId="0" applyNumberFormat="1" applyFont="1" applyFill="1" applyBorder="1" applyAlignment="1">
      <alignment horizontal="center"/>
    </xf>
    <xf numFmtId="0" fontId="4" fillId="7" borderId="2" xfId="0" applyNumberFormat="1" applyFont="1" applyFill="1" applyBorder="1" applyAlignment="1">
      <alignment horizontal="left"/>
    </xf>
    <xf numFmtId="49" fontId="4" fillId="8" borderId="23" xfId="0" applyNumberFormat="1" applyFont="1" applyFill="1" applyBorder="1" applyAlignment="1">
      <alignment horizontal="center"/>
    </xf>
    <xf numFmtId="49" fontId="4" fillId="8" borderId="3" xfId="0" applyNumberFormat="1" applyFont="1" applyFill="1" applyBorder="1" applyAlignment="1">
      <alignment horizontal="center"/>
    </xf>
    <xf numFmtId="49" fontId="4" fillId="8" borderId="4" xfId="0" applyNumberFormat="1" applyFont="1" applyFill="1" applyBorder="1" applyAlignment="1">
      <alignment horizontal="center"/>
    </xf>
    <xf numFmtId="20" fontId="4" fillId="6" borderId="3" xfId="0" applyNumberFormat="1" applyFont="1" applyFill="1" applyBorder="1" applyAlignment="1">
      <alignment horizontal="center"/>
    </xf>
    <xf numFmtId="0" fontId="4" fillId="9" borderId="2" xfId="0" applyNumberFormat="1" applyFont="1" applyFill="1" applyBorder="1" applyAlignment="1">
      <alignment horizontal="left"/>
    </xf>
    <xf numFmtId="49" fontId="4" fillId="9" borderId="23" xfId="0" applyNumberFormat="1" applyFont="1" applyFill="1" applyBorder="1" applyAlignment="1">
      <alignment horizontal="center"/>
    </xf>
    <xf numFmtId="49" fontId="4" fillId="9" borderId="3" xfId="0" applyNumberFormat="1" applyFont="1" applyFill="1" applyBorder="1" applyAlignment="1">
      <alignment horizontal="center"/>
    </xf>
    <xf numFmtId="49" fontId="4" fillId="9" borderId="4" xfId="0" applyNumberFormat="1" applyFont="1" applyFill="1" applyBorder="1" applyAlignment="1">
      <alignment horizontal="center"/>
    </xf>
    <xf numFmtId="49" fontId="4" fillId="5" borderId="4" xfId="0" applyNumberFormat="1" applyFont="1" applyFill="1" applyBorder="1" applyAlignment="1">
      <alignment horizontal="center"/>
    </xf>
    <xf numFmtId="49" fontId="4" fillId="4" borderId="4" xfId="0" applyNumberFormat="1" applyFont="1" applyFill="1" applyBorder="1" applyAlignment="1">
      <alignment horizontal="center"/>
    </xf>
    <xf numFmtId="0" fontId="4" fillId="6" borderId="23" xfId="0" applyNumberFormat="1" applyFont="1" applyFill="1" applyBorder="1" applyAlignment="1">
      <alignment horizontal="center"/>
    </xf>
    <xf numFmtId="0" fontId="4" fillId="6" borderId="3" xfId="0" applyNumberFormat="1" applyFont="1" applyFill="1" applyBorder="1" applyAlignment="1">
      <alignment horizontal="center"/>
    </xf>
    <xf numFmtId="0" fontId="4" fillId="6" borderId="4" xfId="0" applyNumberFormat="1" applyFont="1" applyFill="1" applyBorder="1" applyAlignment="1">
      <alignment horizontal="center"/>
    </xf>
    <xf numFmtId="49" fontId="4" fillId="7" borderId="23" xfId="0" applyNumberFormat="1" applyFont="1" applyFill="1" applyBorder="1" applyAlignment="1">
      <alignment horizontal="center"/>
    </xf>
    <xf numFmtId="49" fontId="4" fillId="7" borderId="3" xfId="0" applyNumberFormat="1" applyFont="1" applyFill="1" applyBorder="1" applyAlignment="1">
      <alignment horizontal="center"/>
    </xf>
    <xf numFmtId="0" fontId="3" fillId="8" borderId="4" xfId="0" applyNumberFormat="1" applyFont="1" applyFill="1" applyBorder="1" applyAlignment="1">
      <alignment horizontal="center" wrapText="1"/>
    </xf>
    <xf numFmtId="0" fontId="3" fillId="0" borderId="0" xfId="0" applyNumberFormat="1" applyFont="1" applyFill="1" applyBorder="1" applyAlignment="1">
      <alignment wrapText="1"/>
    </xf>
    <xf numFmtId="0" fontId="5" fillId="0" borderId="2" xfId="0" applyNumberFormat="1" applyFont="1" applyFill="1" applyBorder="1" applyAlignment="1">
      <alignment horizontal="left" wrapText="1"/>
    </xf>
    <xf numFmtId="20" fontId="4" fillId="7" borderId="3" xfId="0" applyNumberFormat="1" applyFont="1" applyFill="1" applyBorder="1" applyAlignment="1">
      <alignment horizontal="center"/>
    </xf>
    <xf numFmtId="49" fontId="4" fillId="7" borderId="4" xfId="0" applyNumberFormat="1" applyFont="1" applyFill="1" applyBorder="1" applyAlignment="1">
      <alignment horizontal="center"/>
    </xf>
    <xf numFmtId="0" fontId="4" fillId="3" borderId="23" xfId="0" applyNumberFormat="1" applyFont="1" applyFill="1" applyBorder="1" applyAlignment="1">
      <alignment horizontal="center"/>
    </xf>
    <xf numFmtId="0" fontId="4" fillId="3" borderId="3" xfId="0" applyNumberFormat="1" applyFont="1" applyFill="1" applyBorder="1" applyAlignment="1">
      <alignment horizontal="center"/>
    </xf>
    <xf numFmtId="0" fontId="4" fillId="3" borderId="4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wrapText="1"/>
    </xf>
    <xf numFmtId="0" fontId="4" fillId="8" borderId="23" xfId="0" applyNumberFormat="1" applyFont="1" applyFill="1" applyBorder="1" applyAlignment="1"/>
    <xf numFmtId="0" fontId="4" fillId="8" borderId="3" xfId="0" applyNumberFormat="1" applyFont="1" applyFill="1" applyBorder="1" applyAlignment="1"/>
    <xf numFmtId="0" fontId="4" fillId="8" borderId="4" xfId="0" applyNumberFormat="1" applyFont="1" applyFill="1" applyBorder="1" applyAlignment="1"/>
    <xf numFmtId="49" fontId="4" fillId="9" borderId="3" xfId="0" applyNumberFormat="1" applyFont="1" applyFill="1" applyBorder="1" applyAlignment="1"/>
    <xf numFmtId="0" fontId="6" fillId="0" borderId="24" xfId="0" applyNumberFormat="1" applyFont="1" applyFill="1" applyBorder="1" applyAlignment="1">
      <alignment horizontal="left"/>
    </xf>
    <xf numFmtId="0" fontId="6" fillId="0" borderId="5" xfId="0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6" fillId="0" borderId="25" xfId="0" applyNumberFormat="1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left"/>
    </xf>
    <xf numFmtId="0" fontId="6" fillId="0" borderId="11" xfId="0" applyNumberFormat="1" applyFont="1" applyFill="1" applyBorder="1" applyAlignment="1">
      <alignment horizontal="left"/>
    </xf>
    <xf numFmtId="49" fontId="4" fillId="6" borderId="3" xfId="0" applyNumberFormat="1" applyFont="1" applyFill="1" applyBorder="1" applyAlignment="1"/>
    <xf numFmtId="0" fontId="6" fillId="0" borderId="23" xfId="0" applyNumberFormat="1" applyFont="1" applyFill="1" applyBorder="1" applyAlignment="1">
      <alignment horizontal="left"/>
    </xf>
    <xf numFmtId="0" fontId="6" fillId="0" borderId="3" xfId="0" applyNumberFormat="1" applyFont="1" applyFill="1" applyBorder="1" applyAlignment="1">
      <alignment horizontal="left"/>
    </xf>
    <xf numFmtId="0" fontId="6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left"/>
    </xf>
    <xf numFmtId="0" fontId="3" fillId="0" borderId="0" xfId="0" applyFont="1" applyAlignment="1">
      <alignment vertical="center"/>
    </xf>
    <xf numFmtId="0" fontId="5" fillId="0" borderId="1" xfId="0" applyNumberFormat="1" applyFont="1" applyFill="1" applyBorder="1" applyAlignment="1">
      <alignment wrapText="1"/>
    </xf>
    <xf numFmtId="0" fontId="9" fillId="0" borderId="2" xfId="0" applyNumberFormat="1" applyFont="1" applyFill="1" applyBorder="1" applyAlignment="1">
      <alignment horizontal="left"/>
    </xf>
    <xf numFmtId="0" fontId="10" fillId="0" borderId="2" xfId="0" applyNumberFormat="1" applyFont="1" applyFill="1" applyBorder="1" applyAlignment="1">
      <alignment horizontal="right"/>
    </xf>
    <xf numFmtId="20" fontId="10" fillId="0" borderId="2" xfId="0" applyNumberFormat="1" applyFont="1" applyFill="1" applyBorder="1" applyAlignment="1">
      <alignment horizontal="left"/>
    </xf>
    <xf numFmtId="0" fontId="10" fillId="0" borderId="2" xfId="0" applyNumberFormat="1" applyFont="1" applyFill="1" applyBorder="1" applyAlignment="1">
      <alignment horizontal="left"/>
    </xf>
    <xf numFmtId="0" fontId="12" fillId="0" borderId="2" xfId="0" applyNumberFormat="1" applyFont="1" applyFill="1" applyBorder="1" applyAlignment="1">
      <alignment horizontal="left"/>
    </xf>
    <xf numFmtId="20" fontId="7" fillId="0" borderId="2" xfId="0" applyNumberFormat="1" applyFont="1" applyFill="1" applyBorder="1" applyAlignment="1">
      <alignment horizontal="left"/>
    </xf>
    <xf numFmtId="0" fontId="5" fillId="0" borderId="5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wrapText="1"/>
    </xf>
    <xf numFmtId="0" fontId="9" fillId="0" borderId="0" xfId="0" applyNumberFormat="1" applyFont="1" applyFill="1" applyBorder="1" applyAlignment="1">
      <alignment horizontal="left"/>
    </xf>
    <xf numFmtId="0" fontId="10" fillId="0" borderId="0" xfId="0" applyNumberFormat="1" applyFont="1" applyFill="1" applyBorder="1" applyAlignment="1">
      <alignment horizontal="right"/>
    </xf>
    <xf numFmtId="20" fontId="10" fillId="0" borderId="0" xfId="0" applyNumberFormat="1" applyFont="1" applyFill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12" fillId="0" borderId="0" xfId="0" applyNumberFormat="1" applyFont="1" applyFill="1" applyBorder="1" applyAlignment="1">
      <alignment horizontal="left"/>
    </xf>
    <xf numFmtId="20" fontId="7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vertical="center"/>
    </xf>
    <xf numFmtId="0" fontId="4" fillId="10" borderId="2" xfId="0" applyNumberFormat="1" applyFont="1" applyFill="1" applyBorder="1" applyAlignment="1">
      <alignment horizontal="left"/>
    </xf>
    <xf numFmtId="0" fontId="3" fillId="10" borderId="2" xfId="0" applyNumberFormat="1" applyFont="1" applyFill="1" applyBorder="1" applyAlignment="1">
      <alignment wrapText="1"/>
    </xf>
    <xf numFmtId="49" fontId="4" fillId="10" borderId="23" xfId="0" applyNumberFormat="1" applyFont="1" applyFill="1" applyBorder="1" applyAlignment="1">
      <alignment horizontal="center"/>
    </xf>
    <xf numFmtId="49" fontId="4" fillId="10" borderId="3" xfId="0" applyNumberFormat="1" applyFont="1" applyFill="1" applyBorder="1" applyAlignment="1">
      <alignment horizontal="center"/>
    </xf>
    <xf numFmtId="49" fontId="4" fillId="10" borderId="4" xfId="0" applyNumberFormat="1" applyFont="1" applyFill="1" applyBorder="1" applyAlignment="1">
      <alignment horizontal="center"/>
    </xf>
    <xf numFmtId="20" fontId="4" fillId="10" borderId="3" xfId="0" applyNumberFormat="1" applyFont="1" applyFill="1" applyBorder="1" applyAlignment="1">
      <alignment horizontal="center"/>
    </xf>
    <xf numFmtId="0" fontId="4" fillId="10" borderId="23" xfId="0" applyNumberFormat="1" applyFont="1" applyFill="1" applyBorder="1" applyAlignment="1">
      <alignment horizontal="center"/>
    </xf>
    <xf numFmtId="0" fontId="4" fillId="10" borderId="3" xfId="0" applyNumberFormat="1" applyFont="1" applyFill="1" applyBorder="1" applyAlignment="1">
      <alignment horizontal="center"/>
    </xf>
    <xf numFmtId="0" fontId="4" fillId="10" borderId="4" xfId="0" applyNumberFormat="1" applyFont="1" applyFill="1" applyBorder="1" applyAlignment="1">
      <alignment horizontal="center"/>
    </xf>
    <xf numFmtId="49" fontId="4" fillId="10" borderId="3" xfId="0" applyNumberFormat="1" applyFont="1" applyFill="1" applyBorder="1" applyAlignment="1"/>
    <xf numFmtId="0" fontId="4" fillId="11" borderId="2" xfId="0" applyNumberFormat="1" applyFont="1" applyFill="1" applyBorder="1" applyAlignment="1">
      <alignment horizontal="left"/>
    </xf>
    <xf numFmtId="0" fontId="3" fillId="11" borderId="2" xfId="0" applyNumberFormat="1" applyFont="1" applyFill="1" applyBorder="1" applyAlignment="1">
      <alignment wrapText="1"/>
    </xf>
    <xf numFmtId="49" fontId="4" fillId="11" borderId="23" xfId="0" applyNumberFormat="1" applyFont="1" applyFill="1" applyBorder="1" applyAlignment="1">
      <alignment horizontal="center"/>
    </xf>
    <xf numFmtId="49" fontId="4" fillId="11" borderId="3" xfId="0" applyNumberFormat="1" applyFont="1" applyFill="1" applyBorder="1" applyAlignment="1"/>
    <xf numFmtId="49" fontId="4" fillId="11" borderId="4" xfId="0" applyNumberFormat="1" applyFont="1" applyFill="1" applyBorder="1" applyAlignment="1">
      <alignment horizontal="center"/>
    </xf>
    <xf numFmtId="0" fontId="4" fillId="11" borderId="23" xfId="0" applyNumberFormat="1" applyFont="1" applyFill="1" applyBorder="1" applyAlignment="1">
      <alignment horizontal="center"/>
    </xf>
    <xf numFmtId="0" fontId="4" fillId="11" borderId="3" xfId="0" applyNumberFormat="1" applyFont="1" applyFill="1" applyBorder="1" applyAlignment="1"/>
    <xf numFmtId="0" fontId="4" fillId="11" borderId="23" xfId="0" applyNumberFormat="1" applyFont="1" applyFill="1" applyBorder="1" applyAlignment="1"/>
    <xf numFmtId="0" fontId="4" fillId="11" borderId="4" xfId="0" applyNumberFormat="1" applyFont="1" applyFill="1" applyBorder="1" applyAlignment="1"/>
    <xf numFmtId="0" fontId="4" fillId="12" borderId="2" xfId="0" applyNumberFormat="1" applyFont="1" applyFill="1" applyBorder="1" applyAlignment="1">
      <alignment horizontal="left"/>
    </xf>
    <xf numFmtId="0" fontId="3" fillId="12" borderId="2" xfId="0" applyNumberFormat="1" applyFont="1" applyFill="1" applyBorder="1" applyAlignment="1">
      <alignment wrapText="1"/>
    </xf>
    <xf numFmtId="49" fontId="4" fillId="12" borderId="23" xfId="0" applyNumberFormat="1" applyFont="1" applyFill="1" applyBorder="1" applyAlignment="1">
      <alignment horizontal="center"/>
    </xf>
    <xf numFmtId="49" fontId="4" fillId="12" borderId="3" xfId="0" applyNumberFormat="1" applyFont="1" applyFill="1" applyBorder="1" applyAlignment="1"/>
    <xf numFmtId="0" fontId="4" fillId="12" borderId="4" xfId="0" applyNumberFormat="1" applyFont="1" applyFill="1" applyBorder="1" applyAlignment="1">
      <alignment horizontal="center"/>
    </xf>
    <xf numFmtId="0" fontId="4" fillId="13" borderId="2" xfId="0" applyNumberFormat="1" applyFont="1" applyFill="1" applyBorder="1" applyAlignment="1">
      <alignment horizontal="left"/>
    </xf>
    <xf numFmtId="0" fontId="3" fillId="13" borderId="2" xfId="0" applyNumberFormat="1" applyFont="1" applyFill="1" applyBorder="1" applyAlignment="1">
      <alignment wrapText="1"/>
    </xf>
    <xf numFmtId="49" fontId="4" fillId="13" borderId="23" xfId="0" applyNumberFormat="1" applyFont="1" applyFill="1" applyBorder="1" applyAlignment="1">
      <alignment horizontal="center"/>
    </xf>
    <xf numFmtId="49" fontId="4" fillId="13" borderId="3" xfId="0" applyNumberFormat="1" applyFont="1" applyFill="1" applyBorder="1" applyAlignment="1">
      <alignment horizontal="center"/>
    </xf>
    <xf numFmtId="49" fontId="4" fillId="13" borderId="4" xfId="0" applyNumberFormat="1" applyFont="1" applyFill="1" applyBorder="1" applyAlignment="1">
      <alignment horizontal="center"/>
    </xf>
    <xf numFmtId="0" fontId="4" fillId="13" borderId="23" xfId="0" applyNumberFormat="1" applyFont="1" applyFill="1" applyBorder="1" applyAlignment="1"/>
    <xf numFmtId="0" fontId="4" fillId="13" borderId="3" xfId="0" applyNumberFormat="1" applyFont="1" applyFill="1" applyBorder="1" applyAlignment="1"/>
    <xf numFmtId="0" fontId="4" fillId="13" borderId="4" xfId="0" applyNumberFormat="1" applyFont="1" applyFill="1" applyBorder="1" applyAlignment="1"/>
    <xf numFmtId="0" fontId="4" fillId="14" borderId="2" xfId="0" applyNumberFormat="1" applyFont="1" applyFill="1" applyBorder="1" applyAlignment="1">
      <alignment horizontal="left"/>
    </xf>
    <xf numFmtId="0" fontId="3" fillId="14" borderId="2" xfId="0" applyNumberFormat="1" applyFont="1" applyFill="1" applyBorder="1" applyAlignment="1">
      <alignment wrapText="1"/>
    </xf>
    <xf numFmtId="49" fontId="4" fillId="14" borderId="23" xfId="0" applyNumberFormat="1" applyFont="1" applyFill="1" applyBorder="1" applyAlignment="1">
      <alignment horizontal="center"/>
    </xf>
    <xf numFmtId="49" fontId="4" fillId="14" borderId="3" xfId="0" applyNumberFormat="1" applyFont="1" applyFill="1" applyBorder="1" applyAlignment="1"/>
    <xf numFmtId="49" fontId="4" fillId="14" borderId="4" xfId="0" applyNumberFormat="1" applyFont="1" applyFill="1" applyBorder="1" applyAlignment="1">
      <alignment horizontal="center"/>
    </xf>
    <xf numFmtId="0" fontId="4" fillId="14" borderId="23" xfId="0" applyNumberFormat="1" applyFont="1" applyFill="1" applyBorder="1" applyAlignment="1">
      <alignment horizontal="center"/>
    </xf>
    <xf numFmtId="0" fontId="4" fillId="14" borderId="3" xfId="0" applyNumberFormat="1" applyFont="1" applyFill="1" applyBorder="1" applyAlignment="1"/>
    <xf numFmtId="0" fontId="4" fillId="14" borderId="4" xfId="0" applyNumberFormat="1" applyFont="1" applyFill="1" applyBorder="1" applyAlignment="1">
      <alignment horizontal="center"/>
    </xf>
    <xf numFmtId="0" fontId="4" fillId="15" borderId="2" xfId="0" applyNumberFormat="1" applyFont="1" applyFill="1" applyBorder="1" applyAlignment="1">
      <alignment horizontal="left"/>
    </xf>
    <xf numFmtId="0" fontId="3" fillId="15" borderId="2" xfId="0" applyNumberFormat="1" applyFont="1" applyFill="1" applyBorder="1" applyAlignment="1">
      <alignment wrapText="1"/>
    </xf>
    <xf numFmtId="0" fontId="4" fillId="15" borderId="23" xfId="0" applyNumberFormat="1" applyFont="1" applyFill="1" applyBorder="1" applyAlignment="1"/>
    <xf numFmtId="0" fontId="4" fillId="15" borderId="3" xfId="0" applyNumberFormat="1" applyFont="1" applyFill="1" applyBorder="1" applyAlignment="1"/>
    <xf numFmtId="0" fontId="4" fillId="15" borderId="4" xfId="0" applyNumberFormat="1" applyFont="1" applyFill="1" applyBorder="1" applyAlignment="1"/>
    <xf numFmtId="0" fontId="4" fillId="16" borderId="2" xfId="0" applyNumberFormat="1" applyFont="1" applyFill="1" applyBorder="1" applyAlignment="1">
      <alignment horizontal="left"/>
    </xf>
    <xf numFmtId="0" fontId="3" fillId="16" borderId="2" xfId="0" applyNumberFormat="1" applyFont="1" applyFill="1" applyBorder="1" applyAlignment="1">
      <alignment wrapText="1"/>
    </xf>
    <xf numFmtId="0" fontId="4" fillId="16" borderId="23" xfId="0" applyNumberFormat="1" applyFont="1" applyFill="1" applyBorder="1" applyAlignment="1"/>
    <xf numFmtId="0" fontId="4" fillId="16" borderId="3" xfId="0" applyNumberFormat="1" applyFont="1" applyFill="1" applyBorder="1" applyAlignment="1"/>
    <xf numFmtId="0" fontId="4" fillId="16" borderId="4" xfId="0" applyNumberFormat="1" applyFont="1" applyFill="1" applyBorder="1" applyAlignment="1"/>
    <xf numFmtId="0" fontId="4" fillId="17" borderId="2" xfId="0" applyNumberFormat="1" applyFont="1" applyFill="1" applyBorder="1" applyAlignment="1">
      <alignment horizontal="left"/>
    </xf>
    <xf numFmtId="0" fontId="3" fillId="17" borderId="2" xfId="0" applyNumberFormat="1" applyFont="1" applyFill="1" applyBorder="1" applyAlignment="1">
      <alignment wrapText="1"/>
    </xf>
    <xf numFmtId="0" fontId="4" fillId="17" borderId="23" xfId="0" applyNumberFormat="1" applyFont="1" applyFill="1" applyBorder="1" applyAlignment="1"/>
    <xf numFmtId="0" fontId="4" fillId="17" borderId="3" xfId="0" applyNumberFormat="1" applyFont="1" applyFill="1" applyBorder="1" applyAlignment="1"/>
    <xf numFmtId="0" fontId="4" fillId="17" borderId="4" xfId="0" applyNumberFormat="1" applyFont="1" applyFill="1" applyBorder="1" applyAlignment="1"/>
    <xf numFmtId="0" fontId="4" fillId="18" borderId="2" xfId="0" applyNumberFormat="1" applyFont="1" applyFill="1" applyBorder="1" applyAlignment="1">
      <alignment horizontal="left"/>
    </xf>
    <xf numFmtId="0" fontId="3" fillId="18" borderId="2" xfId="0" applyNumberFormat="1" applyFont="1" applyFill="1" applyBorder="1" applyAlignment="1">
      <alignment wrapText="1"/>
    </xf>
    <xf numFmtId="0" fontId="4" fillId="18" borderId="23" xfId="0" applyNumberFormat="1" applyFont="1" applyFill="1" applyBorder="1" applyAlignment="1"/>
    <xf numFmtId="0" fontId="4" fillId="18" borderId="3" xfId="0" applyNumberFormat="1" applyFont="1" applyFill="1" applyBorder="1" applyAlignment="1"/>
    <xf numFmtId="0" fontId="4" fillId="18" borderId="4" xfId="0" applyNumberFormat="1" applyFont="1" applyFill="1" applyBorder="1" applyAlignment="1"/>
    <xf numFmtId="0" fontId="4" fillId="19" borderId="2" xfId="0" applyNumberFormat="1" applyFont="1" applyFill="1" applyBorder="1" applyAlignment="1">
      <alignment horizontal="left"/>
    </xf>
    <xf numFmtId="0" fontId="3" fillId="19" borderId="2" xfId="0" applyNumberFormat="1" applyFont="1" applyFill="1" applyBorder="1" applyAlignment="1">
      <alignment wrapText="1"/>
    </xf>
    <xf numFmtId="0" fontId="4" fillId="19" borderId="23" xfId="0" applyNumberFormat="1" applyFont="1" applyFill="1" applyBorder="1" applyAlignment="1"/>
    <xf numFmtId="0" fontId="4" fillId="19" borderId="3" xfId="0" applyNumberFormat="1" applyFont="1" applyFill="1" applyBorder="1" applyAlignment="1"/>
    <xf numFmtId="0" fontId="4" fillId="19" borderId="4" xfId="0" applyNumberFormat="1" applyFont="1" applyFill="1" applyBorder="1" applyAlignment="1"/>
    <xf numFmtId="0" fontId="0" fillId="20" borderId="2" xfId="0" applyFill="1" applyBorder="1" applyAlignment="1">
      <alignment vertical="center"/>
    </xf>
    <xf numFmtId="0" fontId="0" fillId="10" borderId="2" xfId="0" applyFill="1" applyBorder="1" applyAlignment="1">
      <alignment vertical="center"/>
    </xf>
    <xf numFmtId="0" fontId="0" fillId="8" borderId="2" xfId="0" applyFill="1" applyBorder="1" applyAlignment="1">
      <alignment vertical="center"/>
    </xf>
    <xf numFmtId="0" fontId="0" fillId="21" borderId="2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2" xfId="0" applyBorder="1" applyAlignment="1">
      <alignment vertical="center"/>
    </xf>
    <xf numFmtId="0" fontId="0" fillId="21" borderId="2" xfId="0" applyFill="1" applyBorder="1"/>
    <xf numFmtId="0" fontId="11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wrapText="1"/>
    </xf>
    <xf numFmtId="49" fontId="10" fillId="0" borderId="0" xfId="0" applyNumberFormat="1" applyFont="1" applyFill="1" applyBorder="1" applyAlignment="1">
      <alignment horizontal="left"/>
    </xf>
    <xf numFmtId="0" fontId="12" fillId="0" borderId="0" xfId="0" applyNumberFormat="1" applyFont="1" applyFill="1" applyBorder="1" applyAlignment="1">
      <alignment horizontal="left"/>
    </xf>
    <xf numFmtId="49" fontId="11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horizontal="left"/>
    </xf>
    <xf numFmtId="0" fontId="9" fillId="0" borderId="0" xfId="0" applyNumberFormat="1" applyFont="1" applyFill="1" applyBorder="1" applyAlignment="1">
      <alignment horizontal="left"/>
    </xf>
    <xf numFmtId="0" fontId="11" fillId="0" borderId="2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wrapText="1"/>
    </xf>
    <xf numFmtId="49" fontId="10" fillId="0" borderId="2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 wrapText="1"/>
    </xf>
    <xf numFmtId="0" fontId="12" fillId="0" borderId="2" xfId="0" applyNumberFormat="1" applyFont="1" applyFill="1" applyBorder="1" applyAlignment="1">
      <alignment horizontal="left"/>
    </xf>
    <xf numFmtId="0" fontId="3" fillId="0" borderId="3" xfId="0" applyNumberFormat="1" applyFont="1" applyFill="1" applyBorder="1" applyAlignment="1">
      <alignment wrapText="1"/>
    </xf>
    <xf numFmtId="49" fontId="11" fillId="0" borderId="2" xfId="0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left"/>
    </xf>
    <xf numFmtId="0" fontId="3" fillId="0" borderId="0" xfId="0" applyFont="1" applyAlignment="1">
      <alignment vertical="center"/>
    </xf>
    <xf numFmtId="0" fontId="8" fillId="0" borderId="0" xfId="0" applyNumberFormat="1" applyFont="1" applyFill="1" applyAlignment="1">
      <alignment horizontal="left"/>
    </xf>
    <xf numFmtId="0" fontId="9" fillId="0" borderId="2" xfId="0" applyNumberFormat="1" applyFont="1" applyFill="1" applyBorder="1" applyAlignment="1">
      <alignment horizontal="left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1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4" fillId="19" borderId="23" xfId="0" applyNumberFormat="1" applyFont="1" applyFill="1" applyBorder="1" applyAlignment="1">
      <alignment horizontal="left"/>
    </xf>
    <xf numFmtId="0" fontId="4" fillId="19" borderId="4" xfId="0" applyNumberFormat="1" applyFont="1" applyFill="1" applyBorder="1" applyAlignment="1">
      <alignment horizontal="left"/>
    </xf>
    <xf numFmtId="0" fontId="4" fillId="19" borderId="3" xfId="0" applyNumberFormat="1" applyFont="1" applyFill="1" applyBorder="1" applyAlignment="1">
      <alignment horizontal="left"/>
    </xf>
    <xf numFmtId="0" fontId="4" fillId="14" borderId="2" xfId="0" applyNumberFormat="1" applyFont="1" applyFill="1" applyBorder="1" applyAlignment="1">
      <alignment horizontal="left"/>
    </xf>
    <xf numFmtId="0" fontId="3" fillId="14" borderId="2" xfId="0" applyNumberFormat="1" applyFont="1" applyFill="1" applyBorder="1" applyAlignment="1">
      <alignment wrapText="1"/>
    </xf>
    <xf numFmtId="0" fontId="4" fillId="15" borderId="2" xfId="0" applyNumberFormat="1" applyFont="1" applyFill="1" applyBorder="1" applyAlignment="1">
      <alignment horizontal="left"/>
    </xf>
    <xf numFmtId="0" fontId="3" fillId="15" borderId="2" xfId="0" applyNumberFormat="1" applyFont="1" applyFill="1" applyBorder="1" applyAlignment="1">
      <alignment wrapText="1"/>
    </xf>
    <xf numFmtId="0" fontId="4" fillId="18" borderId="23" xfId="0" applyNumberFormat="1" applyFont="1" applyFill="1" applyBorder="1" applyAlignment="1">
      <alignment horizontal="left"/>
    </xf>
    <xf numFmtId="0" fontId="4" fillId="18" borderId="4" xfId="0" applyNumberFormat="1" applyFont="1" applyFill="1" applyBorder="1" applyAlignment="1">
      <alignment horizontal="left"/>
    </xf>
    <xf numFmtId="0" fontId="4" fillId="18" borderId="3" xfId="0" applyNumberFormat="1" applyFont="1" applyFill="1" applyBorder="1" applyAlignment="1">
      <alignment horizontal="left"/>
    </xf>
    <xf numFmtId="0" fontId="4" fillId="17" borderId="23" xfId="0" applyNumberFormat="1" applyFont="1" applyFill="1" applyBorder="1" applyAlignment="1">
      <alignment horizontal="left"/>
    </xf>
    <xf numFmtId="0" fontId="4" fillId="17" borderId="4" xfId="0" applyNumberFormat="1" applyFont="1" applyFill="1" applyBorder="1" applyAlignment="1">
      <alignment horizontal="left"/>
    </xf>
    <xf numFmtId="0" fontId="4" fillId="17" borderId="3" xfId="0" applyNumberFormat="1" applyFont="1" applyFill="1" applyBorder="1" applyAlignment="1">
      <alignment horizontal="left"/>
    </xf>
    <xf numFmtId="0" fontId="4" fillId="11" borderId="2" xfId="0" applyNumberFormat="1" applyFont="1" applyFill="1" applyBorder="1" applyAlignment="1">
      <alignment horizontal="left"/>
    </xf>
    <xf numFmtId="0" fontId="3" fillId="11" borderId="2" xfId="0" applyNumberFormat="1" applyFont="1" applyFill="1" applyBorder="1" applyAlignment="1">
      <alignment wrapText="1"/>
    </xf>
    <xf numFmtId="0" fontId="4" fillId="18" borderId="2" xfId="0" applyNumberFormat="1" applyFont="1" applyFill="1" applyBorder="1" applyAlignment="1">
      <alignment horizontal="left"/>
    </xf>
    <xf numFmtId="0" fontId="3" fillId="18" borderId="2" xfId="0" applyNumberFormat="1" applyFont="1" applyFill="1" applyBorder="1" applyAlignment="1">
      <alignment wrapText="1"/>
    </xf>
    <xf numFmtId="0" fontId="4" fillId="16" borderId="23" xfId="0" applyNumberFormat="1" applyFont="1" applyFill="1" applyBorder="1" applyAlignment="1">
      <alignment horizontal="left"/>
    </xf>
    <xf numFmtId="0" fontId="4" fillId="16" borderId="4" xfId="0" applyNumberFormat="1" applyFont="1" applyFill="1" applyBorder="1" applyAlignment="1">
      <alignment horizontal="left"/>
    </xf>
    <xf numFmtId="0" fontId="4" fillId="16" borderId="3" xfId="0" applyNumberFormat="1" applyFont="1" applyFill="1" applyBorder="1" applyAlignment="1">
      <alignment horizontal="left"/>
    </xf>
    <xf numFmtId="0" fontId="4" fillId="17" borderId="2" xfId="0" applyNumberFormat="1" applyFont="1" applyFill="1" applyBorder="1" applyAlignment="1">
      <alignment horizontal="left"/>
    </xf>
    <xf numFmtId="0" fontId="3" fillId="17" borderId="2" xfId="0" applyNumberFormat="1" applyFont="1" applyFill="1" applyBorder="1" applyAlignment="1">
      <alignment wrapText="1"/>
    </xf>
    <xf numFmtId="0" fontId="4" fillId="0" borderId="23" xfId="0" applyNumberFormat="1" applyFont="1" applyFill="1" applyBorder="1" applyAlignment="1">
      <alignment horizontal="left"/>
    </xf>
    <xf numFmtId="0" fontId="4" fillId="0" borderId="3" xfId="0" applyNumberFormat="1" applyFont="1" applyFill="1" applyBorder="1" applyAlignment="1">
      <alignment horizontal="left"/>
    </xf>
    <xf numFmtId="0" fontId="4" fillId="0" borderId="4" xfId="0" applyNumberFormat="1" applyFont="1" applyFill="1" applyBorder="1" applyAlignment="1">
      <alignment horizontal="left"/>
    </xf>
    <xf numFmtId="0" fontId="4" fillId="15" borderId="23" xfId="0" applyNumberFormat="1" applyFont="1" applyFill="1" applyBorder="1" applyAlignment="1">
      <alignment horizontal="left"/>
    </xf>
    <xf numFmtId="0" fontId="4" fillId="15" borderId="4" xfId="0" applyNumberFormat="1" applyFont="1" applyFill="1" applyBorder="1" applyAlignment="1">
      <alignment horizontal="left"/>
    </xf>
    <xf numFmtId="0" fontId="4" fillId="15" borderId="3" xfId="0" applyNumberFormat="1" applyFont="1" applyFill="1" applyBorder="1" applyAlignment="1">
      <alignment horizontal="left"/>
    </xf>
    <xf numFmtId="0" fontId="4" fillId="6" borderId="23" xfId="0" applyNumberFormat="1" applyFont="1" applyFill="1" applyBorder="1" applyAlignment="1">
      <alignment horizontal="left"/>
    </xf>
    <xf numFmtId="0" fontId="4" fillId="6" borderId="3" xfId="0" applyNumberFormat="1" applyFont="1" applyFill="1" applyBorder="1" applyAlignment="1">
      <alignment horizontal="left"/>
    </xf>
    <xf numFmtId="0" fontId="4" fillId="6" borderId="4" xfId="0" applyNumberFormat="1" applyFont="1" applyFill="1" applyBorder="1" applyAlignment="1">
      <alignment horizontal="left"/>
    </xf>
    <xf numFmtId="0" fontId="4" fillId="6" borderId="2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wrapText="1"/>
    </xf>
    <xf numFmtId="0" fontId="4" fillId="6" borderId="23" xfId="0" applyNumberFormat="1" applyFont="1" applyFill="1" applyBorder="1" applyAlignment="1">
      <alignment horizontal="center"/>
    </xf>
    <xf numFmtId="0" fontId="4" fillId="6" borderId="4" xfId="0" applyNumberFormat="1" applyFont="1" applyFill="1" applyBorder="1" applyAlignment="1">
      <alignment horizontal="center"/>
    </xf>
    <xf numFmtId="0" fontId="4" fillId="16" borderId="2" xfId="0" applyNumberFormat="1" applyFont="1" applyFill="1" applyBorder="1" applyAlignment="1">
      <alignment horizontal="left"/>
    </xf>
    <xf numFmtId="0" fontId="3" fillId="16" borderId="2" xfId="0" applyNumberFormat="1" applyFont="1" applyFill="1" applyBorder="1" applyAlignment="1">
      <alignment wrapText="1"/>
    </xf>
    <xf numFmtId="0" fontId="4" fillId="10" borderId="23" xfId="0" applyNumberFormat="1" applyFont="1" applyFill="1" applyBorder="1" applyAlignment="1">
      <alignment horizontal="left"/>
    </xf>
    <xf numFmtId="0" fontId="4" fillId="10" borderId="3" xfId="0" applyNumberFormat="1" applyFont="1" applyFill="1" applyBorder="1" applyAlignment="1">
      <alignment horizontal="left"/>
    </xf>
    <xf numFmtId="0" fontId="4" fillId="10" borderId="4" xfId="0" applyNumberFormat="1" applyFont="1" applyFill="1" applyBorder="1" applyAlignment="1">
      <alignment horizontal="left"/>
    </xf>
    <xf numFmtId="0" fontId="4" fillId="10" borderId="2" xfId="0" applyNumberFormat="1" applyFont="1" applyFill="1" applyBorder="1" applyAlignment="1">
      <alignment horizontal="left"/>
    </xf>
    <xf numFmtId="0" fontId="3" fillId="10" borderId="2" xfId="0" applyNumberFormat="1" applyFont="1" applyFill="1" applyBorder="1" applyAlignment="1">
      <alignment wrapText="1"/>
    </xf>
    <xf numFmtId="0" fontId="4" fillId="10" borderId="23" xfId="0" applyNumberFormat="1" applyFont="1" applyFill="1" applyBorder="1" applyAlignment="1">
      <alignment horizontal="center"/>
    </xf>
    <xf numFmtId="0" fontId="4" fillId="10" borderId="4" xfId="0" applyNumberFormat="1" applyFont="1" applyFill="1" applyBorder="1" applyAlignment="1">
      <alignment horizontal="center"/>
    </xf>
    <xf numFmtId="0" fontId="4" fillId="19" borderId="2" xfId="0" applyNumberFormat="1" applyFont="1" applyFill="1" applyBorder="1" applyAlignment="1">
      <alignment horizontal="left"/>
    </xf>
    <xf numFmtId="0" fontId="3" fillId="19" borderId="2" xfId="0" applyNumberFormat="1" applyFont="1" applyFill="1" applyBorder="1" applyAlignment="1">
      <alignment wrapText="1"/>
    </xf>
    <xf numFmtId="0" fontId="4" fillId="7" borderId="23" xfId="0" applyNumberFormat="1" applyFont="1" applyFill="1" applyBorder="1" applyAlignment="1">
      <alignment horizontal="left"/>
    </xf>
    <xf numFmtId="0" fontId="4" fillId="7" borderId="3" xfId="0" applyNumberFormat="1" applyFont="1" applyFill="1" applyBorder="1" applyAlignment="1">
      <alignment horizontal="left"/>
    </xf>
    <xf numFmtId="0" fontId="4" fillId="7" borderId="4" xfId="0" applyNumberFormat="1" applyFont="1" applyFill="1" applyBorder="1" applyAlignment="1">
      <alignment horizontal="left"/>
    </xf>
    <xf numFmtId="0" fontId="4" fillId="7" borderId="2" xfId="0" applyNumberFormat="1" applyFont="1" applyFill="1" applyBorder="1" applyAlignment="1">
      <alignment horizontal="left"/>
    </xf>
    <xf numFmtId="0" fontId="4" fillId="4" borderId="23" xfId="0" applyNumberFormat="1" applyFont="1" applyFill="1" applyBorder="1" applyAlignment="1">
      <alignment horizontal="center"/>
    </xf>
    <xf numFmtId="0" fontId="4" fillId="4" borderId="4" xfId="0" applyNumberFormat="1" applyFont="1" applyFill="1" applyBorder="1" applyAlignment="1">
      <alignment horizontal="center"/>
    </xf>
    <xf numFmtId="0" fontId="4" fillId="3" borderId="23" xfId="0" applyNumberFormat="1" applyFont="1" applyFill="1" applyBorder="1" applyAlignment="1">
      <alignment horizontal="left"/>
    </xf>
    <xf numFmtId="0" fontId="4" fillId="3" borderId="3" xfId="0" applyNumberFormat="1" applyFont="1" applyFill="1" applyBorder="1" applyAlignment="1">
      <alignment horizontal="left"/>
    </xf>
    <xf numFmtId="0" fontId="4" fillId="3" borderId="4" xfId="0" applyNumberFormat="1" applyFont="1" applyFill="1" applyBorder="1" applyAlignment="1">
      <alignment horizontal="left"/>
    </xf>
    <xf numFmtId="0" fontId="4" fillId="3" borderId="2" xfId="0" applyNumberFormat="1" applyFont="1" applyFill="1" applyBorder="1" applyAlignment="1">
      <alignment horizontal="left"/>
    </xf>
    <xf numFmtId="20" fontId="4" fillId="3" borderId="2" xfId="0" applyNumberFormat="1" applyFont="1" applyFill="1" applyBorder="1" applyAlignment="1">
      <alignment horizontal="left"/>
    </xf>
    <xf numFmtId="0" fontId="4" fillId="12" borderId="2" xfId="0" applyNumberFormat="1" applyFont="1" applyFill="1" applyBorder="1" applyAlignment="1">
      <alignment horizontal="left"/>
    </xf>
    <xf numFmtId="0" fontId="3" fillId="12" borderId="2" xfId="0" applyNumberFormat="1" applyFont="1" applyFill="1" applyBorder="1" applyAlignment="1">
      <alignment wrapText="1"/>
    </xf>
    <xf numFmtId="0" fontId="4" fillId="9" borderId="2" xfId="0" applyNumberFormat="1" applyFont="1" applyFill="1" applyBorder="1" applyAlignment="1">
      <alignment horizontal="left"/>
    </xf>
    <xf numFmtId="0" fontId="4" fillId="13" borderId="2" xfId="0" applyNumberFormat="1" applyFont="1" applyFill="1" applyBorder="1" applyAlignment="1">
      <alignment horizontal="left"/>
    </xf>
    <xf numFmtId="0" fontId="3" fillId="13" borderId="2" xfId="0" applyNumberFormat="1" applyFont="1" applyFill="1" applyBorder="1" applyAlignment="1">
      <alignment wrapText="1"/>
    </xf>
    <xf numFmtId="0" fontId="6" fillId="0" borderId="2" xfId="0" applyNumberFormat="1" applyFont="1" applyFill="1" applyBorder="1" applyAlignment="1">
      <alignment horizontal="left"/>
    </xf>
    <xf numFmtId="0" fontId="4" fillId="0" borderId="2" xfId="0" applyNumberFormat="1" applyFont="1" applyFill="1" applyBorder="1" applyAlignment="1">
      <alignment horizontal="left"/>
    </xf>
    <xf numFmtId="0" fontId="4" fillId="4" borderId="23" xfId="0" applyNumberFormat="1" applyFont="1" applyFill="1" applyBorder="1" applyAlignment="1">
      <alignment horizontal="left"/>
    </xf>
    <xf numFmtId="0" fontId="4" fillId="4" borderId="4" xfId="0" applyNumberFormat="1" applyFont="1" applyFill="1" applyBorder="1" applyAlignment="1">
      <alignment horizontal="left"/>
    </xf>
    <xf numFmtId="0" fontId="4" fillId="5" borderId="2" xfId="0" applyNumberFormat="1" applyFont="1" applyFill="1" applyBorder="1" applyAlignment="1">
      <alignment horizontal="left"/>
    </xf>
    <xf numFmtId="0" fontId="4" fillId="4" borderId="2" xfId="0" applyNumberFormat="1" applyFont="1" applyFill="1" applyBorder="1" applyAlignment="1">
      <alignment horizontal="left"/>
    </xf>
    <xf numFmtId="0" fontId="5" fillId="0" borderId="2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/>
    </xf>
    <xf numFmtId="0" fontId="3" fillId="0" borderId="0" xfId="0" applyFont="1" applyBorder="1" applyAlignment="1">
      <alignment vertical="center"/>
    </xf>
    <xf numFmtId="0" fontId="0" fillId="8" borderId="23" xfId="0" applyFill="1" applyBorder="1" applyAlignment="1">
      <alignment horizontal="left" vertical="center"/>
    </xf>
    <xf numFmtId="0" fontId="0" fillId="8" borderId="4" xfId="0" applyFill="1" applyBorder="1" applyAlignment="1">
      <alignment horizontal="left" vertical="center"/>
    </xf>
    <xf numFmtId="0" fontId="0" fillId="10" borderId="23" xfId="0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20" borderId="23" xfId="0" applyFill="1" applyBorder="1" applyAlignment="1">
      <alignment horizontal="left" vertical="center"/>
    </xf>
    <xf numFmtId="0" fontId="0" fillId="20" borderId="4" xfId="0" applyFill="1" applyBorder="1" applyAlignment="1">
      <alignment horizontal="left" vertical="center"/>
    </xf>
    <xf numFmtId="0" fontId="14" fillId="8" borderId="2" xfId="0" applyFont="1" applyFill="1" applyBorder="1" applyAlignment="1">
      <alignment horizontal="left" vertical="center"/>
    </xf>
    <xf numFmtId="0" fontId="14" fillId="21" borderId="2" xfId="0" applyFont="1" applyFill="1" applyBorder="1" applyAlignment="1">
      <alignment horizontal="left" vertical="center"/>
    </xf>
    <xf numFmtId="0" fontId="14" fillId="10" borderId="2" xfId="0" applyFont="1" applyFill="1" applyBorder="1" applyAlignment="1">
      <alignment horizontal="left" vertical="center"/>
    </xf>
    <xf numFmtId="0" fontId="14" fillId="20" borderId="2" xfId="0" applyFont="1" applyFill="1" applyBorder="1" applyAlignment="1">
      <alignment horizontal="left" vertical="top"/>
    </xf>
    <xf numFmtId="0" fontId="13" fillId="10" borderId="26" xfId="0" applyFont="1" applyFill="1" applyBorder="1" applyAlignment="1">
      <alignment horizontal="left" vertical="center"/>
    </xf>
    <xf numFmtId="0" fontId="13" fillId="10" borderId="0" xfId="0" applyFont="1" applyFill="1" applyBorder="1" applyAlignment="1">
      <alignment horizontal="left" vertical="center"/>
    </xf>
    <xf numFmtId="0" fontId="13" fillId="20" borderId="2" xfId="0" applyFont="1" applyFill="1" applyBorder="1" applyAlignment="1">
      <alignment horizontal="left" vertical="top"/>
    </xf>
  </cellXfs>
  <cellStyles count="2">
    <cellStyle name="normální" xfId="0" builtinId="0"/>
    <cellStyle name="normální_Xl0000014" xfId="1"/>
  </cellStyles>
  <dxfs count="0"/>
  <tableStyles count="0" defaultTableStyle="TableStyleMedium9" defaultPivotStyle="PivotStyleLight16"/>
  <colors>
    <mruColors>
      <color rgb="FFFF66FF"/>
      <color rgb="FFFFFF66"/>
      <color rgb="FF0066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ozlosov&#225;n&#237;_2012_v&#253;sledky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ozlosování"/>
      <sheetName val="Sheet4"/>
      <sheetName val="Skupiny"/>
      <sheetName val="Neděle"/>
      <sheetName val="Pořadí"/>
    </sheetNames>
    <sheetDataSet>
      <sheetData sheetId="0">
        <row r="4">
          <cell r="Y4" t="str">
            <v>C1Sokol OstravaPolanka A</v>
          </cell>
        </row>
        <row r="5">
          <cell r="Y5" t="str">
            <v>C1IvančiceZlín B</v>
          </cell>
        </row>
        <row r="6">
          <cell r="Y6" t="str">
            <v>C1Sokol OstravaNáchod</v>
          </cell>
        </row>
        <row r="7">
          <cell r="Y7" t="str">
            <v>A1Morava-MixSokol Poruba II</v>
          </cell>
        </row>
        <row r="8">
          <cell r="Y8" t="str">
            <v>A1VsetínNáchod</v>
          </cell>
        </row>
        <row r="9">
          <cell r="Y9" t="str">
            <v>A2Sokol Poruba IPolanka</v>
          </cell>
        </row>
        <row r="10">
          <cell r="Y10" t="str">
            <v>A2KP BrnoSokol Ostrava</v>
          </cell>
        </row>
        <row r="11">
          <cell r="Y11" t="str">
            <v>A1VsetínMorava-Mix</v>
          </cell>
        </row>
        <row r="12">
          <cell r="Y12" t="str">
            <v>A1NáchodIvančice</v>
          </cell>
        </row>
        <row r="13">
          <cell r="Y13" t="str">
            <v>B1Uherské HradištěTrnávka</v>
          </cell>
        </row>
        <row r="14">
          <cell r="Y14" t="str">
            <v>B1SKP Frýdek-MístekCement Hranice</v>
          </cell>
        </row>
        <row r="15">
          <cell r="Y15" t="str">
            <v>B1HC HlučínTrnávka</v>
          </cell>
        </row>
        <row r="16">
          <cell r="Y16" t="str">
            <v>B2IvančicePolanka</v>
          </cell>
        </row>
        <row r="17">
          <cell r="Y17" t="str">
            <v>B2BojniceSokol Poruba</v>
          </cell>
        </row>
        <row r="18">
          <cell r="Y18" t="str">
            <v>B1HC HlučínUherské Hradiště</v>
          </cell>
        </row>
        <row r="19">
          <cell r="Y19" t="str">
            <v>B1Cement HraniceTrnávka</v>
          </cell>
        </row>
        <row r="20">
          <cell r="Y20" t="str">
            <v>A2PolankaSokol Ostrava</v>
          </cell>
        </row>
        <row r="21">
          <cell r="Y21" t="str">
            <v>A2PezinokKP Brno</v>
          </cell>
        </row>
        <row r="22">
          <cell r="Y22" t="str">
            <v>A1IvančiceVsetín</v>
          </cell>
        </row>
        <row r="23">
          <cell r="Y23" t="str">
            <v>A1Sokol Poruba IINáchod</v>
          </cell>
        </row>
        <row r="24">
          <cell r="Y24" t="str">
            <v>A2PolankaPezinok</v>
          </cell>
        </row>
        <row r="25">
          <cell r="Y25" t="str">
            <v>A2Sokol Poruba ISokol Ostrava</v>
          </cell>
        </row>
        <row r="30">
          <cell r="Y30" t="str">
            <v>B1SKP Frýdek-MístekUherské Hradiště</v>
          </cell>
        </row>
        <row r="31">
          <cell r="Y31" t="str">
            <v>A2KP BrnoSokol Poruba I</v>
          </cell>
        </row>
        <row r="32">
          <cell r="Y32" t="str">
            <v>A2PezinokSokol Ostrava</v>
          </cell>
        </row>
        <row r="33">
          <cell r="Y33" t="str">
            <v>A2PolankaKP Brno</v>
          </cell>
        </row>
        <row r="34">
          <cell r="Y34" t="str">
            <v>A2Sokol Poruba IPezinok</v>
          </cell>
        </row>
        <row r="35">
          <cell r="Y35" t="str">
            <v>B2BojniceVelké Meziříčí</v>
          </cell>
        </row>
        <row r="36">
          <cell r="Y36" t="str">
            <v>B2IvančiceSokol Poruba</v>
          </cell>
        </row>
        <row r="37">
          <cell r="Y37" t="str">
            <v>B2PolankaVelké Meziříčí</v>
          </cell>
        </row>
        <row r="38">
          <cell r="Y38" t="str">
            <v>B2BojniceIvančice</v>
          </cell>
        </row>
        <row r="39">
          <cell r="Y39" t="str">
            <v>A1IvančiceMorava-Mix</v>
          </cell>
        </row>
        <row r="40">
          <cell r="Y40" t="str">
            <v>A1VsetínSokol Poruba II</v>
          </cell>
        </row>
        <row r="41">
          <cell r="Y41" t="str">
            <v>A1Morava-MixNáchod</v>
          </cell>
        </row>
        <row r="42">
          <cell r="Y42" t="str">
            <v>A1Sokol Poruba IIIvančice</v>
          </cell>
        </row>
        <row r="43">
          <cell r="Y43" t="str">
            <v>APezinokMorava-Mix</v>
          </cell>
        </row>
        <row r="44">
          <cell r="Y44" t="str">
            <v>ASokol Poruba ISokol Poruba II</v>
          </cell>
        </row>
        <row r="45">
          <cell r="Y45" t="str">
            <v>BPolankaCement Hranice</v>
          </cell>
        </row>
        <row r="46">
          <cell r="Y46" t="str">
            <v>APolankaNáchod</v>
          </cell>
        </row>
        <row r="47">
          <cell r="Y47" t="str">
            <v>BIvančiceSKP Frýdek-Místek</v>
          </cell>
        </row>
        <row r="48">
          <cell r="Y48" t="str">
            <v>BUherské HradištěBojnice</v>
          </cell>
        </row>
        <row r="49">
          <cell r="Y49" t="str">
            <v>AKP BrnoIvančice</v>
          </cell>
        </row>
        <row r="50">
          <cell r="Y50" t="str">
            <v>AVsetínSokol Ostrava</v>
          </cell>
        </row>
      </sheetData>
      <sheetData sheetId="1">
        <row r="10">
          <cell r="A10" t="str">
            <v>A1Sokol Poruba IIMorava-Mix</v>
          </cell>
          <cell r="B10">
            <v>14</v>
          </cell>
        </row>
        <row r="11">
          <cell r="A11" t="str">
            <v>A1Sokol Poruba IINáchod</v>
          </cell>
          <cell r="B11">
            <v>15</v>
          </cell>
        </row>
        <row r="12">
          <cell r="A12" t="str">
            <v>A1Sokol Poruba IIVsetín</v>
          </cell>
          <cell r="B12">
            <v>10</v>
          </cell>
        </row>
        <row r="13">
          <cell r="A13" t="str">
            <v>A1Sokol Poruba IIIvančice</v>
          </cell>
          <cell r="B13">
            <v>5</v>
          </cell>
        </row>
        <row r="14">
          <cell r="A14" t="str">
            <v>ASokol Poruba IISokol Poruba I</v>
          </cell>
          <cell r="B14">
            <v>11</v>
          </cell>
        </row>
        <row r="15">
          <cell r="A15" t="str">
            <v>ASokol Poruba II</v>
          </cell>
          <cell r="B15">
            <v>0</v>
          </cell>
        </row>
        <row r="16">
          <cell r="A16" t="str">
            <v>ASokol Poruba II</v>
          </cell>
          <cell r="B16">
            <v>0</v>
          </cell>
        </row>
        <row r="17">
          <cell r="A17" t="str">
            <v>A1NáchodVsetín</v>
          </cell>
          <cell r="B17">
            <v>17</v>
          </cell>
        </row>
        <row r="18">
          <cell r="A18" t="str">
            <v>A1NáchodIvančice</v>
          </cell>
          <cell r="B18">
            <v>6</v>
          </cell>
        </row>
        <row r="19">
          <cell r="A19" t="str">
            <v>A1NáchodSokol Poruba II</v>
          </cell>
          <cell r="B19">
            <v>19</v>
          </cell>
        </row>
        <row r="20">
          <cell r="A20" t="str">
            <v>A1NáchodMorava-Mix</v>
          </cell>
          <cell r="B20">
            <v>18</v>
          </cell>
        </row>
        <row r="21">
          <cell r="A21" t="str">
            <v>ANáchodPolanka</v>
          </cell>
          <cell r="B21">
            <v>9</v>
          </cell>
        </row>
        <row r="22">
          <cell r="A22" t="str">
            <v>ANáchod</v>
          </cell>
          <cell r="B22">
            <v>0</v>
          </cell>
        </row>
        <row r="23">
          <cell r="A23" t="str">
            <v>ANáchod</v>
          </cell>
          <cell r="B23">
            <v>0</v>
          </cell>
        </row>
        <row r="24">
          <cell r="A24" t="str">
            <v>A1Morava-MixSokol Poruba II</v>
          </cell>
          <cell r="B24">
            <v>12</v>
          </cell>
        </row>
        <row r="25">
          <cell r="A25" t="str">
            <v>A1Morava-MixVsetín</v>
          </cell>
          <cell r="B25">
            <v>10</v>
          </cell>
        </row>
        <row r="26">
          <cell r="A26" t="str">
            <v>A1Morava-MixIvančice</v>
          </cell>
          <cell r="B26">
            <v>4</v>
          </cell>
        </row>
        <row r="27">
          <cell r="A27" t="str">
            <v>A1Morava-MixNáchod</v>
          </cell>
          <cell r="B27">
            <v>5</v>
          </cell>
        </row>
        <row r="28">
          <cell r="A28" t="str">
            <v>AMorava-MixPezinok</v>
          </cell>
          <cell r="B28">
            <v>10</v>
          </cell>
        </row>
        <row r="29">
          <cell r="A29" t="str">
            <v>AMorava-Mix</v>
          </cell>
          <cell r="B29">
            <v>0</v>
          </cell>
        </row>
        <row r="30">
          <cell r="A30" t="str">
            <v>AMorava-Mix</v>
          </cell>
          <cell r="B30">
            <v>0</v>
          </cell>
        </row>
        <row r="31">
          <cell r="A31" t="str">
            <v>A1VsetínNáchod</v>
          </cell>
          <cell r="B31">
            <v>12</v>
          </cell>
        </row>
        <row r="32">
          <cell r="A32" t="str">
            <v>A1VsetínMorava-Mix</v>
          </cell>
          <cell r="B32">
            <v>20</v>
          </cell>
        </row>
        <row r="33">
          <cell r="A33" t="str">
            <v>A1VsetínIvančice</v>
          </cell>
          <cell r="B33">
            <v>14</v>
          </cell>
        </row>
        <row r="34">
          <cell r="A34" t="str">
            <v>A1VsetínSokol Poruba II</v>
          </cell>
          <cell r="B34">
            <v>25</v>
          </cell>
        </row>
        <row r="35">
          <cell r="A35" t="str">
            <v>AVsetínSokol Ostrava</v>
          </cell>
          <cell r="B35">
            <v>16</v>
          </cell>
        </row>
        <row r="36">
          <cell r="A36" t="str">
            <v>AVsetín</v>
          </cell>
          <cell r="B36">
            <v>0</v>
          </cell>
        </row>
        <row r="37">
          <cell r="A37" t="str">
            <v>AVsetín</v>
          </cell>
          <cell r="B37">
            <v>0</v>
          </cell>
        </row>
        <row r="38">
          <cell r="A38" t="str">
            <v>A1IvančiceNáchod</v>
          </cell>
          <cell r="B38">
            <v>20</v>
          </cell>
        </row>
        <row r="39">
          <cell r="A39" t="str">
            <v>A1IvančiceVsetín</v>
          </cell>
          <cell r="B39">
            <v>12</v>
          </cell>
        </row>
        <row r="40">
          <cell r="A40" t="str">
            <v>A1IvančiceMorava-mix</v>
          </cell>
          <cell r="B40">
            <v>22</v>
          </cell>
        </row>
        <row r="41">
          <cell r="A41" t="str">
            <v>A1IvančiceSokol Poruba II</v>
          </cell>
          <cell r="B41">
            <v>22</v>
          </cell>
        </row>
        <row r="42">
          <cell r="A42" t="str">
            <v>AIvančiceKP Brno</v>
          </cell>
          <cell r="B42">
            <v>20</v>
          </cell>
        </row>
        <row r="43">
          <cell r="A43" t="str">
            <v>AIvančice</v>
          </cell>
          <cell r="B43">
            <v>0</v>
          </cell>
        </row>
        <row r="44">
          <cell r="A44" t="str">
            <v>AIvančice</v>
          </cell>
          <cell r="B44">
            <v>0</v>
          </cell>
        </row>
        <row r="45">
          <cell r="A45" t="str">
            <v>A2Sokol OstravaKP Brno</v>
          </cell>
          <cell r="B45">
            <v>17</v>
          </cell>
        </row>
        <row r="46">
          <cell r="A46" t="str">
            <v>A2Sokol OstravaPolanka</v>
          </cell>
          <cell r="B46">
            <v>13</v>
          </cell>
        </row>
        <row r="47">
          <cell r="A47" t="str">
            <v>A2Sokol OstravaSokol Poruba I</v>
          </cell>
          <cell r="B47">
            <v>21</v>
          </cell>
        </row>
        <row r="48">
          <cell r="A48" t="str">
            <v>A2Sokol OstravaPezinok</v>
          </cell>
          <cell r="B48">
            <v>20</v>
          </cell>
        </row>
        <row r="49">
          <cell r="A49" t="str">
            <v>ASokol OstravaVsetín</v>
          </cell>
          <cell r="B49">
            <v>22</v>
          </cell>
        </row>
        <row r="50">
          <cell r="A50" t="str">
            <v>ASokol Ostrava</v>
          </cell>
          <cell r="B50">
            <v>0</v>
          </cell>
        </row>
        <row r="51">
          <cell r="A51" t="str">
            <v>ASokol Ostrava</v>
          </cell>
          <cell r="B51">
            <v>0</v>
          </cell>
        </row>
        <row r="52">
          <cell r="A52" t="str">
            <v>A2PolankaSokol Poruba I</v>
          </cell>
          <cell r="B52">
            <v>20</v>
          </cell>
        </row>
        <row r="53">
          <cell r="A53" t="str">
            <v>A2PolankaSokol Ostrava</v>
          </cell>
          <cell r="B53">
            <v>13</v>
          </cell>
        </row>
        <row r="54">
          <cell r="A54" t="str">
            <v>A2PolankaPezinok</v>
          </cell>
          <cell r="B54">
            <v>16</v>
          </cell>
        </row>
        <row r="55">
          <cell r="A55" t="str">
            <v>A2PolankaKP Brno</v>
          </cell>
          <cell r="B55">
            <v>10</v>
          </cell>
        </row>
        <row r="56">
          <cell r="A56" t="str">
            <v>APolankaNáchod</v>
          </cell>
          <cell r="B56">
            <v>15</v>
          </cell>
        </row>
        <row r="57">
          <cell r="A57" t="str">
            <v>APolanka</v>
          </cell>
          <cell r="B57">
            <v>0</v>
          </cell>
        </row>
        <row r="58">
          <cell r="A58" t="str">
            <v>APolanka</v>
          </cell>
          <cell r="B58">
            <v>0</v>
          </cell>
        </row>
        <row r="59">
          <cell r="A59" t="str">
            <v>A2PezinokKP Brno</v>
          </cell>
          <cell r="B59">
            <v>6</v>
          </cell>
        </row>
        <row r="60">
          <cell r="A60" t="str">
            <v>A2PezinokPolanka</v>
          </cell>
          <cell r="B60">
            <v>5</v>
          </cell>
        </row>
        <row r="61">
          <cell r="A61" t="str">
            <v>A2PezinokSokol Ostrava</v>
          </cell>
          <cell r="B61">
            <v>3</v>
          </cell>
        </row>
        <row r="62">
          <cell r="A62" t="str">
            <v>A2PezinokSokol Poruba I</v>
          </cell>
          <cell r="B62">
            <v>9</v>
          </cell>
        </row>
        <row r="63">
          <cell r="A63" t="str">
            <v>APezinokMorava-Mix</v>
          </cell>
          <cell r="B63">
            <v>14</v>
          </cell>
        </row>
        <row r="64">
          <cell r="A64" t="str">
            <v>APezinok</v>
          </cell>
          <cell r="B64">
            <v>0</v>
          </cell>
        </row>
        <row r="65">
          <cell r="A65" t="str">
            <v>APezinok</v>
          </cell>
          <cell r="B65">
            <v>0</v>
          </cell>
        </row>
        <row r="66">
          <cell r="A66" t="str">
            <v>A2KP BrnoSokol Ostrava</v>
          </cell>
          <cell r="B66">
            <v>11</v>
          </cell>
        </row>
        <row r="67">
          <cell r="A67" t="str">
            <v>A2KP BrnoPezinok</v>
          </cell>
          <cell r="B67">
            <v>24</v>
          </cell>
        </row>
        <row r="68">
          <cell r="A68" t="str">
            <v>A2KP BrnoPolanka</v>
          </cell>
          <cell r="B68">
            <v>11</v>
          </cell>
        </row>
        <row r="69">
          <cell r="A69" t="str">
            <v>A2KP BrnoSokol Poruba I</v>
          </cell>
          <cell r="B69">
            <v>20</v>
          </cell>
        </row>
        <row r="70">
          <cell r="A70" t="str">
            <v>AKP BrnoIvančice</v>
          </cell>
          <cell r="B70">
            <v>10</v>
          </cell>
        </row>
        <row r="71">
          <cell r="A71" t="str">
            <v>AKP Brno</v>
          </cell>
          <cell r="B71">
            <v>0</v>
          </cell>
        </row>
        <row r="72">
          <cell r="A72" t="str">
            <v>AKP Brno</v>
          </cell>
          <cell r="B72">
            <v>0</v>
          </cell>
        </row>
        <row r="73">
          <cell r="A73" t="str">
            <v>A2Sokol Poruba IPolanka</v>
          </cell>
          <cell r="B73">
            <v>10</v>
          </cell>
        </row>
        <row r="74">
          <cell r="A74" t="str">
            <v>A2Sokol Poruba ISokol Ostrava</v>
          </cell>
          <cell r="B74">
            <v>19</v>
          </cell>
        </row>
        <row r="75">
          <cell r="A75" t="str">
            <v>A2Sokol Poruba IKP Brno</v>
          </cell>
          <cell r="B75">
            <v>13</v>
          </cell>
        </row>
        <row r="76">
          <cell r="A76" t="str">
            <v>A2Sokol Poruba IPezinok</v>
          </cell>
          <cell r="B76">
            <v>17</v>
          </cell>
        </row>
        <row r="77">
          <cell r="A77" t="str">
            <v>ASokol Poruba ISokol Poruba II</v>
          </cell>
          <cell r="B77">
            <v>13</v>
          </cell>
        </row>
        <row r="78">
          <cell r="A78" t="str">
            <v>ASokol Poruba I</v>
          </cell>
          <cell r="B78">
            <v>0</v>
          </cell>
        </row>
        <row r="79">
          <cell r="A79" t="str">
            <v>ASokol Poruba I</v>
          </cell>
          <cell r="B79">
            <v>0</v>
          </cell>
        </row>
        <row r="80">
          <cell r="A80" t="str">
            <v>B1HC HlučínSKP Frýdek-Místek</v>
          </cell>
          <cell r="B80">
            <v>9</v>
          </cell>
        </row>
        <row r="81">
          <cell r="A81" t="str">
            <v>B1HC HlučínTrnávka</v>
          </cell>
          <cell r="B81">
            <v>17</v>
          </cell>
        </row>
        <row r="82">
          <cell r="A82" t="str">
            <v>B1HC HlučínUherské Hradiště</v>
          </cell>
          <cell r="B82">
            <v>17</v>
          </cell>
        </row>
        <row r="83">
          <cell r="A83" t="str">
            <v>B1HC HlučínCement Hranice</v>
          </cell>
          <cell r="B83">
            <v>7</v>
          </cell>
        </row>
        <row r="84">
          <cell r="A84" t="str">
            <v>BHC HlučínVelké Meziříčí</v>
          </cell>
          <cell r="B84">
            <v>14</v>
          </cell>
        </row>
        <row r="85">
          <cell r="A85" t="str">
            <v>BHC Hlučín</v>
          </cell>
          <cell r="B85">
            <v>0</v>
          </cell>
        </row>
        <row r="86">
          <cell r="A86" t="str">
            <v>BHC Hlučín</v>
          </cell>
          <cell r="B86">
            <v>0</v>
          </cell>
        </row>
        <row r="87">
          <cell r="A87" t="str">
            <v>B1Cement HraniceUherské Hradiště</v>
          </cell>
          <cell r="B87">
            <v>15</v>
          </cell>
        </row>
        <row r="88">
          <cell r="A88" t="str">
            <v>B1Cement HraniceSKP Frýdek-Místek</v>
          </cell>
          <cell r="B88">
            <v>10</v>
          </cell>
        </row>
        <row r="89">
          <cell r="A89" t="str">
            <v>B1Cement HraniceTrnávka</v>
          </cell>
          <cell r="B89">
            <v>14</v>
          </cell>
        </row>
        <row r="90">
          <cell r="A90" t="str">
            <v>B1Cement HraniceHC Hlučín</v>
          </cell>
          <cell r="B90">
            <v>15</v>
          </cell>
        </row>
        <row r="91">
          <cell r="A91" t="str">
            <v>BCement HranicePolanka</v>
          </cell>
          <cell r="B91">
            <v>16</v>
          </cell>
        </row>
        <row r="92">
          <cell r="A92" t="str">
            <v>BCement Hranice</v>
          </cell>
          <cell r="B92">
            <v>0</v>
          </cell>
        </row>
        <row r="93">
          <cell r="A93" t="str">
            <v>BCement Hranice</v>
          </cell>
          <cell r="B93">
            <v>0</v>
          </cell>
        </row>
        <row r="94">
          <cell r="A94" t="str">
            <v>B1Uherské HradištěCement Hranice</v>
          </cell>
          <cell r="B94">
            <v>17</v>
          </cell>
        </row>
        <row r="95">
          <cell r="A95" t="str">
            <v>B1Uherské HradištěTrnávka</v>
          </cell>
          <cell r="B95">
            <v>17</v>
          </cell>
        </row>
        <row r="96">
          <cell r="A96" t="str">
            <v>B1Uherské HradištěHC Hlučín</v>
          </cell>
          <cell r="B96">
            <v>17</v>
          </cell>
        </row>
        <row r="97">
          <cell r="A97" t="str">
            <v>B1Uherské HradištěSKP Frýdek-Místek</v>
          </cell>
          <cell r="B97">
            <v>10</v>
          </cell>
        </row>
        <row r="98">
          <cell r="A98" t="str">
            <v>BUherské HradištěBojnice</v>
          </cell>
          <cell r="B98">
            <v>8</v>
          </cell>
        </row>
        <row r="99">
          <cell r="A99" t="str">
            <v>BUherské Hradiště</v>
          </cell>
          <cell r="B99">
            <v>0</v>
          </cell>
        </row>
        <row r="100">
          <cell r="A100" t="str">
            <v>BUherské Hradiště</v>
          </cell>
          <cell r="B100">
            <v>0</v>
          </cell>
        </row>
        <row r="101">
          <cell r="A101" t="str">
            <v>B1SKP Frýdek-MístekHC Hlučín</v>
          </cell>
          <cell r="B101">
            <v>20</v>
          </cell>
        </row>
        <row r="102">
          <cell r="A102" t="str">
            <v>B1SKP Frýdek-MístekCement Hranice</v>
          </cell>
          <cell r="B102">
            <v>22</v>
          </cell>
        </row>
        <row r="103">
          <cell r="A103" t="str">
            <v>B1SKP Frýdek-MístekUherské Hradiště</v>
          </cell>
          <cell r="B103">
            <v>23</v>
          </cell>
        </row>
        <row r="104">
          <cell r="A104" t="str">
            <v>B1SKP Frýdek-MístekTrnávka</v>
          </cell>
          <cell r="B104">
            <v>25</v>
          </cell>
        </row>
        <row r="105">
          <cell r="A105" t="str">
            <v>BSKP Frýdek-MístekIvančice</v>
          </cell>
          <cell r="B105">
            <v>23</v>
          </cell>
        </row>
        <row r="106">
          <cell r="A106" t="str">
            <v>BSKP Frýdek-Místek</v>
          </cell>
          <cell r="B106">
            <v>0</v>
          </cell>
        </row>
        <row r="107">
          <cell r="A107" t="str">
            <v>BSKP Frýdek-Místek</v>
          </cell>
          <cell r="B107">
            <v>0</v>
          </cell>
        </row>
        <row r="108">
          <cell r="A108" t="str">
            <v>B1TrnávkaUherské Hradiště</v>
          </cell>
          <cell r="B108">
            <v>12</v>
          </cell>
        </row>
        <row r="109">
          <cell r="A109" t="str">
            <v>B1TrnávkaHC Hlučín</v>
          </cell>
          <cell r="B109">
            <v>11</v>
          </cell>
        </row>
        <row r="110">
          <cell r="A110" t="str">
            <v>B1TrnávkaCement Hranice</v>
          </cell>
          <cell r="B110">
            <v>11</v>
          </cell>
        </row>
        <row r="111">
          <cell r="A111" t="str">
            <v>B1TrnávkaSKP Frýdek-Místek</v>
          </cell>
          <cell r="B111">
            <v>7</v>
          </cell>
        </row>
        <row r="112">
          <cell r="A112" t="str">
            <v>BTrnávka</v>
          </cell>
          <cell r="B112">
            <v>0</v>
          </cell>
        </row>
        <row r="113">
          <cell r="A113" t="str">
            <v>BTrnávka</v>
          </cell>
          <cell r="B113">
            <v>0</v>
          </cell>
        </row>
        <row r="114">
          <cell r="A114" t="str">
            <v>BTrnávka</v>
          </cell>
          <cell r="B114">
            <v>0</v>
          </cell>
        </row>
        <row r="115">
          <cell r="A115" t="str">
            <v>B2Sokol PorubaVelké Meziříčí</v>
          </cell>
          <cell r="B115">
            <v>12</v>
          </cell>
        </row>
        <row r="116">
          <cell r="A116" t="str">
            <v>B2Sokol PorubaPolanka</v>
          </cell>
          <cell r="B116">
            <v>7</v>
          </cell>
        </row>
        <row r="117">
          <cell r="A117" t="str">
            <v>B2Sokol PorubaBojnice</v>
          </cell>
          <cell r="B117">
            <v>12</v>
          </cell>
        </row>
        <row r="118">
          <cell r="A118" t="str">
            <v>B2Sokol PorubaIvančice</v>
          </cell>
          <cell r="B118">
            <v>10</v>
          </cell>
        </row>
        <row r="119">
          <cell r="A119" t="str">
            <v>BSokol Poruba</v>
          </cell>
          <cell r="B119">
            <v>0</v>
          </cell>
        </row>
        <row r="120">
          <cell r="A120" t="str">
            <v>BSokol Poruba</v>
          </cell>
          <cell r="B120">
            <v>0</v>
          </cell>
        </row>
        <row r="121">
          <cell r="A121" t="str">
            <v>BSokol Poruba</v>
          </cell>
          <cell r="B121">
            <v>0</v>
          </cell>
        </row>
        <row r="122">
          <cell r="A122" t="str">
            <v>B2IvančiceVelké Meziříčí</v>
          </cell>
          <cell r="B122">
            <v>13</v>
          </cell>
        </row>
        <row r="123">
          <cell r="A123" t="str">
            <v>B2IvančicePolanka</v>
          </cell>
          <cell r="B123">
            <v>19</v>
          </cell>
        </row>
        <row r="124">
          <cell r="A124" t="str">
            <v>B2IvančiceSokol Poruba</v>
          </cell>
          <cell r="B124">
            <v>20</v>
          </cell>
        </row>
        <row r="125">
          <cell r="A125" t="str">
            <v>B2IvančiceBojnice</v>
          </cell>
          <cell r="B125">
            <v>10</v>
          </cell>
        </row>
        <row r="126">
          <cell r="A126" t="str">
            <v>BIvančiceSKP Frýdek-Místek</v>
          </cell>
          <cell r="B126">
            <v>9</v>
          </cell>
        </row>
        <row r="127">
          <cell r="A127" t="str">
            <v>BIvančice</v>
          </cell>
          <cell r="B127">
            <v>0</v>
          </cell>
        </row>
        <row r="128">
          <cell r="A128" t="str">
            <v>BIvančice</v>
          </cell>
          <cell r="B128">
            <v>0</v>
          </cell>
        </row>
        <row r="129">
          <cell r="A129" t="str">
            <v>B2Velké MeziříčíSokol Poruba</v>
          </cell>
          <cell r="B129">
            <v>20</v>
          </cell>
        </row>
        <row r="130">
          <cell r="A130" t="str">
            <v>B2Velké MeziříčíIvančice</v>
          </cell>
          <cell r="B130">
            <v>13</v>
          </cell>
        </row>
        <row r="131">
          <cell r="A131" t="str">
            <v>B2Velké MeziříčíBojnice</v>
          </cell>
          <cell r="B131">
            <v>12</v>
          </cell>
        </row>
        <row r="132">
          <cell r="A132" t="str">
            <v>B2Velké MeziříčíPolanka</v>
          </cell>
          <cell r="B132">
            <v>13</v>
          </cell>
        </row>
        <row r="133">
          <cell r="A133" t="str">
            <v>BVelké MeziříčíHC Hlučín</v>
          </cell>
          <cell r="B133">
            <v>15</v>
          </cell>
        </row>
        <row r="134">
          <cell r="A134" t="str">
            <v>BVelké Meziříčí</v>
          </cell>
          <cell r="B134">
            <v>0</v>
          </cell>
        </row>
        <row r="135">
          <cell r="A135" t="str">
            <v>BVelké Meziříčí</v>
          </cell>
          <cell r="B135">
            <v>0</v>
          </cell>
        </row>
        <row r="136">
          <cell r="A136" t="str">
            <v>B2PolankaSokol Poruba</v>
          </cell>
          <cell r="B136">
            <v>9</v>
          </cell>
        </row>
        <row r="137">
          <cell r="A137" t="str">
            <v>B2PolankaIvančice</v>
          </cell>
          <cell r="B137">
            <v>18</v>
          </cell>
        </row>
        <row r="138">
          <cell r="A138" t="str">
            <v>B2PolankaBojnice</v>
          </cell>
          <cell r="B138">
            <v>10</v>
          </cell>
        </row>
        <row r="139">
          <cell r="A139" t="str">
            <v>B2PolankaVelké Meziříčí</v>
          </cell>
          <cell r="B139">
            <v>16</v>
          </cell>
        </row>
        <row r="140">
          <cell r="A140" t="str">
            <v>BPolankaCement Hranice</v>
          </cell>
          <cell r="B140">
            <v>7</v>
          </cell>
        </row>
        <row r="141">
          <cell r="A141" t="str">
            <v>BPolanka</v>
          </cell>
          <cell r="B141">
            <v>0</v>
          </cell>
        </row>
        <row r="142">
          <cell r="A142" t="str">
            <v>BPolanka</v>
          </cell>
          <cell r="B142">
            <v>0</v>
          </cell>
        </row>
        <row r="143">
          <cell r="A143" t="str">
            <v>B2BojniceSokol Poruba</v>
          </cell>
          <cell r="B143">
            <v>14</v>
          </cell>
        </row>
        <row r="144">
          <cell r="A144" t="str">
            <v>B2BojnicePolanka</v>
          </cell>
          <cell r="B144">
            <v>17</v>
          </cell>
        </row>
        <row r="145">
          <cell r="A145" t="str">
            <v>B2BojniceVelké Meziříčí</v>
          </cell>
          <cell r="B145">
            <v>19</v>
          </cell>
        </row>
        <row r="146">
          <cell r="A146" t="str">
            <v>B2BojniceIvančice</v>
          </cell>
          <cell r="B146">
            <v>21</v>
          </cell>
        </row>
        <row r="147">
          <cell r="A147" t="str">
            <v>BBojniceUherské Hradiště</v>
          </cell>
          <cell r="B147">
            <v>23</v>
          </cell>
        </row>
        <row r="148">
          <cell r="A148" t="str">
            <v>BBojnice</v>
          </cell>
          <cell r="B148">
            <v>0</v>
          </cell>
        </row>
        <row r="149">
          <cell r="A149" t="str">
            <v>BBojnice</v>
          </cell>
          <cell r="B149">
            <v>0</v>
          </cell>
        </row>
        <row r="150">
          <cell r="A150" t="str">
            <v>C1Zlín BIvančice</v>
          </cell>
          <cell r="B150">
            <v>15</v>
          </cell>
        </row>
        <row r="151">
          <cell r="A151" t="str">
            <v>C1Zlín BPolanka A</v>
          </cell>
          <cell r="B151">
            <v>8</v>
          </cell>
        </row>
        <row r="152">
          <cell r="A152" t="str">
            <v>C1Zlín BSokol Ostrava</v>
          </cell>
          <cell r="B152">
            <v>12</v>
          </cell>
        </row>
        <row r="153">
          <cell r="A153" t="str">
            <v>C1Zlín BNáchod</v>
          </cell>
          <cell r="B153">
            <v>20</v>
          </cell>
        </row>
        <row r="154">
          <cell r="A154" t="str">
            <v>CC4Zlín BPolanka B</v>
          </cell>
          <cell r="B154">
            <v>6</v>
          </cell>
        </row>
        <row r="155">
          <cell r="A155" t="str">
            <v>CC4Zlín BSKP Frýdek-Místek</v>
          </cell>
          <cell r="B155">
            <v>3</v>
          </cell>
        </row>
        <row r="156">
          <cell r="A156" t="str">
            <v>CC4Zlín B</v>
          </cell>
          <cell r="B156">
            <v>0</v>
          </cell>
        </row>
        <row r="157">
          <cell r="A157" t="str">
            <v>C1Polanka ASokol Ostrava</v>
          </cell>
          <cell r="B157">
            <v>13</v>
          </cell>
        </row>
        <row r="158">
          <cell r="A158" t="str">
            <v>C1Polanka AZlín B</v>
          </cell>
          <cell r="B158">
            <v>13</v>
          </cell>
        </row>
        <row r="159">
          <cell r="A159" t="str">
            <v>C1Polanka ANáchod</v>
          </cell>
          <cell r="B159">
            <v>15</v>
          </cell>
        </row>
        <row r="160">
          <cell r="A160" t="str">
            <v>C1Polanka AIvančice</v>
          </cell>
          <cell r="B160">
            <v>10</v>
          </cell>
        </row>
        <row r="161">
          <cell r="A161" t="str">
            <v>CC2Polanka AHradec Králové</v>
          </cell>
          <cell r="B161">
            <v>7</v>
          </cell>
        </row>
        <row r="162">
          <cell r="A162" t="str">
            <v>CC2Polanka ABojnice</v>
          </cell>
          <cell r="B162">
            <v>8</v>
          </cell>
        </row>
        <row r="163">
          <cell r="A163" t="str">
            <v>CPolanka AKHZ Vsetín</v>
          </cell>
          <cell r="B163">
            <v>6</v>
          </cell>
        </row>
        <row r="164">
          <cell r="A164" t="str">
            <v>C1NáchodSokol Ostrava</v>
          </cell>
          <cell r="B164">
            <v>4</v>
          </cell>
        </row>
        <row r="165">
          <cell r="A165" t="str">
            <v>C1NáchodIvančice</v>
          </cell>
          <cell r="B165">
            <v>0</v>
          </cell>
        </row>
        <row r="166">
          <cell r="A166" t="str">
            <v>C1NáchodPolanka A</v>
          </cell>
          <cell r="B166">
            <v>5</v>
          </cell>
        </row>
        <row r="167">
          <cell r="A167" t="str">
            <v>C1NáchodZlín B</v>
          </cell>
          <cell r="B167">
            <v>6</v>
          </cell>
        </row>
        <row r="168">
          <cell r="A168" t="str">
            <v>CC5NáchodNové Bránice</v>
          </cell>
          <cell r="B168">
            <v>0</v>
          </cell>
        </row>
        <row r="169">
          <cell r="A169" t="str">
            <v>CC5Náchod</v>
          </cell>
          <cell r="B169">
            <v>0</v>
          </cell>
        </row>
        <row r="170">
          <cell r="A170" t="str">
            <v>CC5Náchod</v>
          </cell>
          <cell r="B170">
            <v>0</v>
          </cell>
        </row>
        <row r="171">
          <cell r="A171" t="str">
            <v>C1IvančiceZlín B</v>
          </cell>
          <cell r="B171">
            <v>26</v>
          </cell>
        </row>
        <row r="172">
          <cell r="A172" t="str">
            <v>C1IvančiceSokol Ostrava</v>
          </cell>
          <cell r="B172">
            <v>25</v>
          </cell>
        </row>
        <row r="173">
          <cell r="A173" t="str">
            <v>C1IvančiceNáchod</v>
          </cell>
          <cell r="B173">
            <v>24</v>
          </cell>
        </row>
        <row r="174">
          <cell r="A174" t="str">
            <v>C1IvančicePolanka A</v>
          </cell>
          <cell r="B174">
            <v>19</v>
          </cell>
        </row>
        <row r="175">
          <cell r="A175" t="str">
            <v>CC1IvančiceZlín A</v>
          </cell>
          <cell r="B175">
            <v>18</v>
          </cell>
        </row>
        <row r="176">
          <cell r="A176" t="str">
            <v>CC1IvančiceKHZ Vsetín</v>
          </cell>
          <cell r="B176">
            <v>20</v>
          </cell>
        </row>
        <row r="177">
          <cell r="A177" t="str">
            <v>CC1Ivančice</v>
          </cell>
          <cell r="B177">
            <v>0</v>
          </cell>
        </row>
        <row r="178">
          <cell r="A178" t="str">
            <v>C1Sokol OstravaPolanka A</v>
          </cell>
          <cell r="B178">
            <v>6</v>
          </cell>
        </row>
        <row r="179">
          <cell r="A179" t="str">
            <v>C1Sokol OstravaNáchod</v>
          </cell>
          <cell r="B179">
            <v>8</v>
          </cell>
        </row>
        <row r="180">
          <cell r="A180" t="str">
            <v>C1Sokol OstravaIvančice</v>
          </cell>
          <cell r="B180">
            <v>16</v>
          </cell>
        </row>
        <row r="181">
          <cell r="A181" t="str">
            <v>C1Sokol OstravaZlín B</v>
          </cell>
          <cell r="B181">
            <v>18</v>
          </cell>
        </row>
        <row r="182">
          <cell r="A182" t="str">
            <v>CC3Sokol OstravaHC Ostrava</v>
          </cell>
          <cell r="B182">
            <v>4</v>
          </cell>
        </row>
        <row r="183">
          <cell r="A183" t="str">
            <v>CC3Sokol OstravaSokol Poruba</v>
          </cell>
          <cell r="B183">
            <v>8</v>
          </cell>
        </row>
        <row r="184">
          <cell r="A184" t="str">
            <v>CC3Sokol Ostrava</v>
          </cell>
          <cell r="B184">
            <v>0</v>
          </cell>
        </row>
        <row r="185">
          <cell r="A185" t="str">
            <v>C2SKP Frýdek-MístekHC Ostrava</v>
          </cell>
          <cell r="B185">
            <v>11</v>
          </cell>
        </row>
        <row r="186">
          <cell r="A186" t="str">
            <v>C2SKP Frýdek-MístekZlín A</v>
          </cell>
          <cell r="B186">
            <v>11</v>
          </cell>
        </row>
        <row r="187">
          <cell r="A187" t="str">
            <v>C2SKP Frýdek-MístekHradec Králové</v>
          </cell>
          <cell r="B187">
            <v>12</v>
          </cell>
        </row>
        <row r="188">
          <cell r="A188" t="str">
            <v>C2SKP Frýdek-MístekNové Bránice</v>
          </cell>
          <cell r="B188">
            <v>16</v>
          </cell>
        </row>
        <row r="189">
          <cell r="A189" t="str">
            <v>CC4SKP Frýdek-MístekZlín B</v>
          </cell>
          <cell r="B189">
            <v>10</v>
          </cell>
        </row>
        <row r="190">
          <cell r="A190" t="str">
            <v>CC4SKP Frýdek-MístekPolanka B</v>
          </cell>
          <cell r="B190">
            <v>21</v>
          </cell>
        </row>
        <row r="191">
          <cell r="A191" t="str">
            <v>CC4SKP Frýdek-Místek</v>
          </cell>
          <cell r="B191">
            <v>0</v>
          </cell>
        </row>
        <row r="192">
          <cell r="A192" t="str">
            <v>C2Hradec KrálovéZlín A</v>
          </cell>
          <cell r="B192">
            <v>16</v>
          </cell>
        </row>
        <row r="193">
          <cell r="A193" t="str">
            <v>C2Hradec KrálovéHC Ostrava</v>
          </cell>
          <cell r="B193">
            <v>15</v>
          </cell>
        </row>
        <row r="194">
          <cell r="A194" t="str">
            <v>C2Hradec KrálovéSKP Frýdek-Místek</v>
          </cell>
          <cell r="B194">
            <v>18</v>
          </cell>
        </row>
        <row r="195">
          <cell r="A195" t="str">
            <v>C2Hradec KrálovéNové Bránice</v>
          </cell>
          <cell r="B195">
            <v>15</v>
          </cell>
        </row>
        <row r="196">
          <cell r="A196" t="str">
            <v>CC2Hradec KrálovéBojnice</v>
          </cell>
          <cell r="B196">
            <v>6</v>
          </cell>
        </row>
        <row r="197">
          <cell r="A197" t="str">
            <v>CC2Hradec KrálovéPolanka A</v>
          </cell>
          <cell r="B197">
            <v>11</v>
          </cell>
        </row>
        <row r="198">
          <cell r="A198" t="str">
            <v>CC2Hradec Králové</v>
          </cell>
          <cell r="B198">
            <v>0</v>
          </cell>
        </row>
        <row r="199">
          <cell r="A199" t="str">
            <v>C2HC OstravaNové Bránice</v>
          </cell>
          <cell r="B199">
            <v>13</v>
          </cell>
        </row>
        <row r="200">
          <cell r="A200" t="str">
            <v>C2HC OstravaSKP Frýdek-Místek</v>
          </cell>
          <cell r="B200">
            <v>17</v>
          </cell>
        </row>
        <row r="201">
          <cell r="A201" t="str">
            <v>C2HC OstravaHradec Králové</v>
          </cell>
          <cell r="B201">
            <v>15</v>
          </cell>
        </row>
        <row r="202">
          <cell r="A202" t="str">
            <v>C2HC OstravaZlín A</v>
          </cell>
          <cell r="B202">
            <v>3</v>
          </cell>
        </row>
        <row r="203">
          <cell r="A203" t="str">
            <v>CC3HC OstravaSokol Ostrava</v>
          </cell>
          <cell r="B203">
            <v>6</v>
          </cell>
        </row>
        <row r="204">
          <cell r="A204" t="str">
            <v>CC3HC OstravaSokol Poruba</v>
          </cell>
          <cell r="B204">
            <v>9</v>
          </cell>
        </row>
        <row r="205">
          <cell r="A205" t="str">
            <v>CC3HC Ostrava</v>
          </cell>
          <cell r="B205">
            <v>0</v>
          </cell>
        </row>
        <row r="206">
          <cell r="A206" t="str">
            <v>C2Zlín ANové Bránice</v>
          </cell>
          <cell r="B206">
            <v>19</v>
          </cell>
        </row>
        <row r="207">
          <cell r="A207" t="str">
            <v>C2Zlín AHradec Králové</v>
          </cell>
          <cell r="B207">
            <v>14</v>
          </cell>
        </row>
        <row r="208">
          <cell r="A208" t="str">
            <v>C2Zlín ASKP Frýdek-Místek</v>
          </cell>
          <cell r="B208">
            <v>14</v>
          </cell>
        </row>
        <row r="209">
          <cell r="A209" t="str">
            <v>C2Zlín AHC Ostrava</v>
          </cell>
          <cell r="B209">
            <v>24</v>
          </cell>
        </row>
        <row r="210">
          <cell r="A210" t="str">
            <v>CC1Zlín AKHZ Vsetín</v>
          </cell>
          <cell r="B210">
            <v>14</v>
          </cell>
        </row>
        <row r="211">
          <cell r="A211" t="str">
            <v>CC1Zlín AIvančice</v>
          </cell>
          <cell r="B211">
            <v>17</v>
          </cell>
        </row>
        <row r="212">
          <cell r="A212" t="str">
            <v>CC1Zlín A</v>
          </cell>
          <cell r="B212">
            <v>0</v>
          </cell>
        </row>
        <row r="213">
          <cell r="A213" t="str">
            <v>C2Nové BrániceHC Ostrava</v>
          </cell>
          <cell r="B213">
            <v>7</v>
          </cell>
        </row>
        <row r="214">
          <cell r="A214" t="str">
            <v>C2Nové BrániceZlín A</v>
          </cell>
          <cell r="B214">
            <v>8</v>
          </cell>
        </row>
        <row r="215">
          <cell r="A215" t="str">
            <v>C2Nové BrániceSKP Frýdek-Místek</v>
          </cell>
          <cell r="B215">
            <v>2</v>
          </cell>
        </row>
        <row r="216">
          <cell r="A216" t="str">
            <v>C2Nové BrániceHradec Králové</v>
          </cell>
          <cell r="B216">
            <v>7</v>
          </cell>
        </row>
        <row r="217">
          <cell r="A217" t="str">
            <v>CC5Nové BrániceNáchod</v>
          </cell>
          <cell r="B217">
            <v>9</v>
          </cell>
        </row>
        <row r="218">
          <cell r="A218" t="str">
            <v>CC5Nové Bránice</v>
          </cell>
          <cell r="B218">
            <v>0</v>
          </cell>
        </row>
        <row r="219">
          <cell r="A219" t="str">
            <v>CC5Nové Bránice</v>
          </cell>
          <cell r="B219">
            <v>0</v>
          </cell>
        </row>
        <row r="220">
          <cell r="A220" t="str">
            <v>C3Polanka BKHZ Vsetín</v>
          </cell>
          <cell r="B220">
            <v>6</v>
          </cell>
        </row>
        <row r="221">
          <cell r="A221" t="str">
            <v>C3Polanka BBojnice</v>
          </cell>
          <cell r="B221">
            <v>9</v>
          </cell>
        </row>
        <row r="222">
          <cell r="A222" t="str">
            <v>C3Polanka BSokol Poruba</v>
          </cell>
          <cell r="B222">
            <v>3</v>
          </cell>
        </row>
        <row r="223">
          <cell r="A223" t="str">
            <v>CC4Polanka BZlín B</v>
          </cell>
          <cell r="B223">
            <v>12</v>
          </cell>
        </row>
        <row r="224">
          <cell r="A224" t="str">
            <v>CC4Polanka BSKP Frýdek-Místek</v>
          </cell>
          <cell r="B224">
            <v>6</v>
          </cell>
        </row>
        <row r="225">
          <cell r="A225" t="str">
            <v>CC4Polanka B</v>
          </cell>
          <cell r="B225">
            <v>0</v>
          </cell>
        </row>
        <row r="226">
          <cell r="A226" t="str">
            <v>CC4Polanka B</v>
          </cell>
          <cell r="B226">
            <v>0</v>
          </cell>
        </row>
        <row r="227">
          <cell r="A227" t="str">
            <v>C3BojniceSokol Poruba</v>
          </cell>
          <cell r="B227">
            <v>17</v>
          </cell>
        </row>
        <row r="228">
          <cell r="A228" t="str">
            <v>C3BojnicePolanka B</v>
          </cell>
          <cell r="B228">
            <v>15</v>
          </cell>
        </row>
        <row r="229">
          <cell r="A229" t="str">
            <v>C3BojniceKHZ Vsetín</v>
          </cell>
          <cell r="B229">
            <v>11</v>
          </cell>
        </row>
        <row r="230">
          <cell r="A230" t="str">
            <v>CC2BojniceHradec Králové</v>
          </cell>
          <cell r="B230">
            <v>7</v>
          </cell>
        </row>
        <row r="231">
          <cell r="A231" t="str">
            <v>CC2BojnicePolanka A</v>
          </cell>
          <cell r="B231">
            <v>13</v>
          </cell>
        </row>
        <row r="232">
          <cell r="A232" t="str">
            <v>CC2Bojnice</v>
          </cell>
          <cell r="B232">
            <v>0</v>
          </cell>
        </row>
        <row r="233">
          <cell r="A233" t="str">
            <v>CC2Bojnice</v>
          </cell>
          <cell r="B233">
            <v>0</v>
          </cell>
        </row>
        <row r="234">
          <cell r="A234" t="str">
            <v>C3KHZ VsetínSokol Poruba</v>
          </cell>
          <cell r="B234">
            <v>13</v>
          </cell>
        </row>
        <row r="235">
          <cell r="A235" t="str">
            <v>C3KHZ VsetínPolanka B</v>
          </cell>
          <cell r="B235">
            <v>21</v>
          </cell>
        </row>
        <row r="236">
          <cell r="A236" t="str">
            <v>C3KHZ VsetínBojnice</v>
          </cell>
          <cell r="B236">
            <v>10</v>
          </cell>
        </row>
        <row r="237">
          <cell r="A237" t="str">
            <v>CC1KHZ VsetínZlín A</v>
          </cell>
          <cell r="B237">
            <v>6</v>
          </cell>
        </row>
        <row r="238">
          <cell r="A238" t="str">
            <v>CC1KHZ VsetínIvančice</v>
          </cell>
          <cell r="B238">
            <v>15</v>
          </cell>
        </row>
        <row r="239">
          <cell r="A239" t="str">
            <v>CKHZ VsetínPolanka A</v>
          </cell>
          <cell r="B239">
            <v>13</v>
          </cell>
        </row>
        <row r="240">
          <cell r="A240" t="str">
            <v>CKHZ Vsetín</v>
          </cell>
          <cell r="B240">
            <v>0</v>
          </cell>
        </row>
        <row r="241">
          <cell r="A241" t="str">
            <v>C3Sokol PorubaKHZ Vsetín</v>
          </cell>
          <cell r="B241">
            <v>9</v>
          </cell>
        </row>
        <row r="242">
          <cell r="A242" t="str">
            <v>C3Sokol PorubaBojnice</v>
          </cell>
          <cell r="B242">
            <v>10</v>
          </cell>
        </row>
        <row r="243">
          <cell r="A243" t="str">
            <v>C3Sokol PorubaPolanka B</v>
          </cell>
          <cell r="B243">
            <v>7</v>
          </cell>
        </row>
        <row r="244">
          <cell r="A244" t="str">
            <v>CC3Sokol PorubaSokol Ostrava</v>
          </cell>
          <cell r="B244">
            <v>6</v>
          </cell>
        </row>
        <row r="245">
          <cell r="A245" t="str">
            <v>CC3Sokol PorubaHC Ostrava</v>
          </cell>
          <cell r="B245">
            <v>8</v>
          </cell>
        </row>
        <row r="246">
          <cell r="A246" t="str">
            <v>CC3Sokol Poruba</v>
          </cell>
          <cell r="B246">
            <v>0</v>
          </cell>
        </row>
        <row r="247">
          <cell r="A247" t="str">
            <v>CC3Sokol Poruba</v>
          </cell>
          <cell r="B247">
            <v>0</v>
          </cell>
        </row>
        <row r="248">
          <cell r="A248" t="str">
            <v>DPolankaNáchod</v>
          </cell>
          <cell r="B248">
            <v>6</v>
          </cell>
        </row>
        <row r="249">
          <cell r="A249" t="str">
            <v>DPolankaVsetín</v>
          </cell>
          <cell r="B249">
            <v>7</v>
          </cell>
        </row>
        <row r="250">
          <cell r="A250" t="str">
            <v>DPolankaIvančice</v>
          </cell>
          <cell r="B250">
            <v>4</v>
          </cell>
        </row>
        <row r="251">
          <cell r="A251" t="str">
            <v>DPolankaPoruba</v>
          </cell>
          <cell r="B251">
            <v>14</v>
          </cell>
        </row>
        <row r="252">
          <cell r="A252" t="str">
            <v>DPolankaPezinok</v>
          </cell>
          <cell r="B252">
            <v>4</v>
          </cell>
        </row>
        <row r="253">
          <cell r="A253" t="str">
            <v>DPolanka</v>
          </cell>
          <cell r="B253">
            <v>0</v>
          </cell>
        </row>
        <row r="254">
          <cell r="A254" t="str">
            <v>DPolanka</v>
          </cell>
          <cell r="B254">
            <v>0</v>
          </cell>
        </row>
        <row r="255">
          <cell r="A255" t="str">
            <v>DVsetínPolanka</v>
          </cell>
          <cell r="B255">
            <v>10</v>
          </cell>
        </row>
        <row r="256">
          <cell r="A256" t="str">
            <v>DVsetínNáchod</v>
          </cell>
          <cell r="B256">
            <v>10</v>
          </cell>
        </row>
        <row r="257">
          <cell r="A257" t="str">
            <v>DVsetínPoruba</v>
          </cell>
          <cell r="B257">
            <v>21</v>
          </cell>
        </row>
        <row r="258">
          <cell r="A258" t="str">
            <v>DVsetínPezinok</v>
          </cell>
          <cell r="B258">
            <v>10</v>
          </cell>
        </row>
        <row r="259">
          <cell r="A259" t="str">
            <v>DVsetínIvančice</v>
          </cell>
          <cell r="B259">
            <v>5</v>
          </cell>
        </row>
        <row r="260">
          <cell r="A260" t="str">
            <v>DVsetín</v>
          </cell>
          <cell r="B260">
            <v>0</v>
          </cell>
        </row>
        <row r="261">
          <cell r="A261" t="str">
            <v>DVsetín</v>
          </cell>
          <cell r="B261">
            <v>0</v>
          </cell>
        </row>
        <row r="262">
          <cell r="A262" t="str">
            <v>DNáchodPolanka</v>
          </cell>
          <cell r="B262">
            <v>11</v>
          </cell>
        </row>
        <row r="263">
          <cell r="A263" t="str">
            <v>DNáchodPezinok</v>
          </cell>
          <cell r="B263">
            <v>3</v>
          </cell>
        </row>
        <row r="264">
          <cell r="A264" t="str">
            <v>DNáchodVsetín</v>
          </cell>
          <cell r="B264">
            <v>12</v>
          </cell>
        </row>
        <row r="265">
          <cell r="A265" t="str">
            <v>DNáchodIvančice</v>
          </cell>
          <cell r="B265">
            <v>4</v>
          </cell>
        </row>
        <row r="266">
          <cell r="A266" t="str">
            <v>DNáchodPoruba</v>
          </cell>
          <cell r="B266">
            <v>6</v>
          </cell>
        </row>
        <row r="267">
          <cell r="A267" t="str">
            <v>DNáchod</v>
          </cell>
          <cell r="B267">
            <v>0</v>
          </cell>
        </row>
        <row r="268">
          <cell r="A268" t="str">
            <v>DNáchod</v>
          </cell>
          <cell r="B268">
            <v>0</v>
          </cell>
        </row>
        <row r="269">
          <cell r="A269" t="str">
            <v>DIvančicePoruba</v>
          </cell>
          <cell r="B269">
            <v>13</v>
          </cell>
        </row>
        <row r="270">
          <cell r="A270" t="str">
            <v>DIvančicePolanka</v>
          </cell>
          <cell r="B270">
            <v>15</v>
          </cell>
        </row>
        <row r="271">
          <cell r="A271" t="str">
            <v>DIvančicePezinok</v>
          </cell>
          <cell r="B271">
            <v>9</v>
          </cell>
        </row>
        <row r="272">
          <cell r="A272" t="str">
            <v>DIvančiceNáchod</v>
          </cell>
          <cell r="B272">
            <v>5</v>
          </cell>
        </row>
        <row r="273">
          <cell r="A273" t="str">
            <v>DIvančiceVsetín</v>
          </cell>
          <cell r="B273">
            <v>9</v>
          </cell>
        </row>
        <row r="274">
          <cell r="A274" t="str">
            <v>DIvančice</v>
          </cell>
          <cell r="B274">
            <v>0</v>
          </cell>
        </row>
        <row r="275">
          <cell r="A275" t="str">
            <v>DIvančice</v>
          </cell>
          <cell r="B275">
            <v>0</v>
          </cell>
        </row>
        <row r="276">
          <cell r="A276" t="str">
            <v>DPezinokNáchod</v>
          </cell>
          <cell r="B276">
            <v>4</v>
          </cell>
        </row>
        <row r="277">
          <cell r="A277" t="str">
            <v>DPezinokPoruba</v>
          </cell>
          <cell r="B277">
            <v>21</v>
          </cell>
        </row>
        <row r="278">
          <cell r="A278" t="str">
            <v>DPezinokIvančice</v>
          </cell>
          <cell r="B278">
            <v>10</v>
          </cell>
        </row>
        <row r="279">
          <cell r="A279" t="str">
            <v>DPezinokVsetín</v>
          </cell>
          <cell r="B279">
            <v>9</v>
          </cell>
        </row>
        <row r="280">
          <cell r="A280" t="str">
            <v>DPezinokPolanka</v>
          </cell>
          <cell r="B280">
            <v>7</v>
          </cell>
        </row>
        <row r="281">
          <cell r="A281" t="str">
            <v>DPezinok</v>
          </cell>
          <cell r="B281">
            <v>0</v>
          </cell>
        </row>
        <row r="282">
          <cell r="A282" t="str">
            <v>DPezinok</v>
          </cell>
          <cell r="B282">
            <v>0</v>
          </cell>
        </row>
        <row r="283">
          <cell r="A283" t="str">
            <v>DPorubaIvančice</v>
          </cell>
          <cell r="B283">
            <v>6</v>
          </cell>
        </row>
        <row r="284">
          <cell r="A284" t="str">
            <v>DPorubaPezinok</v>
          </cell>
          <cell r="B284">
            <v>6</v>
          </cell>
        </row>
        <row r="285">
          <cell r="A285" t="str">
            <v>DPorubaVsetín</v>
          </cell>
          <cell r="B285">
            <v>10</v>
          </cell>
        </row>
        <row r="286">
          <cell r="A286" t="str">
            <v>DPorubaPolanka</v>
          </cell>
          <cell r="B286">
            <v>3</v>
          </cell>
        </row>
        <row r="287">
          <cell r="A287" t="str">
            <v>DPorubaNáchod</v>
          </cell>
          <cell r="B287">
            <v>1</v>
          </cell>
        </row>
        <row r="288">
          <cell r="A288" t="str">
            <v>DPoruba</v>
          </cell>
          <cell r="B288">
            <v>0</v>
          </cell>
        </row>
        <row r="289">
          <cell r="A289" t="str">
            <v>DPoruba</v>
          </cell>
          <cell r="B289">
            <v>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51"/>
  <sheetViews>
    <sheetView tabSelected="1" topLeftCell="A23" workbookViewId="0">
      <selection activeCell="T40" sqref="T40:U40"/>
    </sheetView>
  </sheetViews>
  <sheetFormatPr defaultRowHeight="12.75" customHeight="1"/>
  <cols>
    <col min="1" max="1" width="9.140625" style="44" customWidth="1"/>
    <col min="2" max="2" width="2.85546875" style="44" customWidth="1"/>
    <col min="3" max="3" width="5.85546875" style="44" customWidth="1"/>
    <col min="4" max="4" width="4" style="44" customWidth="1"/>
    <col min="5" max="5" width="6.42578125" style="44" customWidth="1"/>
    <col min="6" max="6" width="4.140625" style="44" customWidth="1"/>
    <col min="7" max="7" width="11.5703125" style="44" customWidth="1"/>
    <col min="8" max="8" width="9.140625" style="44" hidden="1" customWidth="1"/>
    <col min="9" max="9" width="4.28515625" style="44" customWidth="1"/>
    <col min="10" max="10" width="11" style="44" customWidth="1"/>
    <col min="11" max="11" width="9.140625" style="44" hidden="1" customWidth="1"/>
    <col min="12" max="12" width="4" style="44" customWidth="1"/>
    <col min="13" max="13" width="1" style="44" customWidth="1"/>
    <col min="14" max="14" width="3.42578125" style="44" customWidth="1"/>
    <col min="15" max="15" width="3.140625" style="44" customWidth="1"/>
    <col min="16" max="16" width="3" style="44" customWidth="1"/>
    <col min="17" max="17" width="5.5703125" style="44" customWidth="1"/>
    <col min="18" max="18" width="4" style="44" customWidth="1"/>
    <col min="19" max="19" width="3.7109375" style="44" customWidth="1"/>
    <col min="20" max="20" width="4.140625" style="44" customWidth="1"/>
    <col min="21" max="21" width="8.42578125" style="44" customWidth="1"/>
    <col min="22" max="22" width="9.140625" style="44" hidden="1" customWidth="1"/>
    <col min="23" max="23" width="3.85546875" style="44" customWidth="1"/>
    <col min="24" max="24" width="11.7109375" style="44" customWidth="1"/>
    <col min="25" max="25" width="9.140625" style="44" hidden="1" customWidth="1"/>
    <col min="26" max="26" width="3.42578125" style="44" customWidth="1"/>
    <col min="27" max="27" width="1" style="44" customWidth="1"/>
    <col min="28" max="28" width="3.42578125" style="44" customWidth="1"/>
    <col min="29" max="29" width="1.140625" style="44" customWidth="1"/>
    <col min="30" max="30" width="3.85546875" style="44" customWidth="1"/>
    <col min="31" max="31" width="5.7109375" style="44" customWidth="1"/>
    <col min="32" max="33" width="4.28515625" style="44" customWidth="1"/>
    <col min="34" max="34" width="4.140625" style="44" customWidth="1"/>
    <col min="35" max="35" width="10.140625" style="44" customWidth="1"/>
    <col min="36" max="36" width="9.140625" style="44" hidden="1" customWidth="1"/>
    <col min="37" max="37" width="3.85546875" style="44" customWidth="1"/>
    <col min="38" max="38" width="12" style="44" customWidth="1"/>
    <col min="39" max="39" width="9.140625" style="44" hidden="1" customWidth="1"/>
    <col min="40" max="40" width="3.42578125" style="44" customWidth="1"/>
    <col min="41" max="41" width="1" style="44" customWidth="1"/>
    <col min="42" max="42" width="3.42578125" style="44" customWidth="1"/>
    <col min="43" max="43" width="2.7109375" style="44" customWidth="1"/>
    <col min="44" max="52" width="9.140625" style="44" customWidth="1"/>
    <col min="53" max="256" width="9.140625" style="44"/>
    <col min="257" max="257" width="9.140625" style="44" customWidth="1"/>
    <col min="258" max="258" width="2.85546875" style="44" customWidth="1"/>
    <col min="259" max="259" width="5.85546875" style="44" customWidth="1"/>
    <col min="260" max="260" width="4" style="44" customWidth="1"/>
    <col min="261" max="261" width="6.42578125" style="44" customWidth="1"/>
    <col min="262" max="262" width="4.140625" style="44" customWidth="1"/>
    <col min="263" max="263" width="11.5703125" style="44" customWidth="1"/>
    <col min="264" max="264" width="0" style="44" hidden="1" customWidth="1"/>
    <col min="265" max="265" width="4.28515625" style="44" customWidth="1"/>
    <col min="266" max="266" width="11" style="44" customWidth="1"/>
    <col min="267" max="267" width="0" style="44" hidden="1" customWidth="1"/>
    <col min="268" max="268" width="4" style="44" customWidth="1"/>
    <col min="269" max="269" width="1" style="44" customWidth="1"/>
    <col min="270" max="270" width="3.42578125" style="44" customWidth="1"/>
    <col min="271" max="271" width="3.140625" style="44" customWidth="1"/>
    <col min="272" max="272" width="3" style="44" customWidth="1"/>
    <col min="273" max="273" width="5.5703125" style="44" customWidth="1"/>
    <col min="274" max="274" width="4" style="44" customWidth="1"/>
    <col min="275" max="275" width="3.7109375" style="44" customWidth="1"/>
    <col min="276" max="276" width="4.140625" style="44" customWidth="1"/>
    <col min="277" max="277" width="8.42578125" style="44" customWidth="1"/>
    <col min="278" max="278" width="0" style="44" hidden="1" customWidth="1"/>
    <col min="279" max="279" width="3.85546875" style="44" customWidth="1"/>
    <col min="280" max="280" width="11.7109375" style="44" customWidth="1"/>
    <col min="281" max="281" width="0" style="44" hidden="1" customWidth="1"/>
    <col min="282" max="282" width="3.42578125" style="44" customWidth="1"/>
    <col min="283" max="283" width="1" style="44" customWidth="1"/>
    <col min="284" max="284" width="3.42578125" style="44" customWidth="1"/>
    <col min="285" max="285" width="1.140625" style="44" customWidth="1"/>
    <col min="286" max="286" width="3.85546875" style="44" customWidth="1"/>
    <col min="287" max="287" width="5.7109375" style="44" customWidth="1"/>
    <col min="288" max="289" width="4.28515625" style="44" customWidth="1"/>
    <col min="290" max="290" width="4.140625" style="44" customWidth="1"/>
    <col min="291" max="291" width="10.140625" style="44" customWidth="1"/>
    <col min="292" max="292" width="0" style="44" hidden="1" customWidth="1"/>
    <col min="293" max="293" width="3.85546875" style="44" customWidth="1"/>
    <col min="294" max="294" width="12" style="44" customWidth="1"/>
    <col min="295" max="295" width="0" style="44" hidden="1" customWidth="1"/>
    <col min="296" max="296" width="3.42578125" style="44" customWidth="1"/>
    <col min="297" max="297" width="1" style="44" customWidth="1"/>
    <col min="298" max="298" width="3.42578125" style="44" customWidth="1"/>
    <col min="299" max="299" width="2.7109375" style="44" customWidth="1"/>
    <col min="300" max="308" width="9.140625" style="44" customWidth="1"/>
    <col min="309" max="512" width="9.140625" style="44"/>
    <col min="513" max="513" width="9.140625" style="44" customWidth="1"/>
    <col min="514" max="514" width="2.85546875" style="44" customWidth="1"/>
    <col min="515" max="515" width="5.85546875" style="44" customWidth="1"/>
    <col min="516" max="516" width="4" style="44" customWidth="1"/>
    <col min="517" max="517" width="6.42578125" style="44" customWidth="1"/>
    <col min="518" max="518" width="4.140625" style="44" customWidth="1"/>
    <col min="519" max="519" width="11.5703125" style="44" customWidth="1"/>
    <col min="520" max="520" width="0" style="44" hidden="1" customWidth="1"/>
    <col min="521" max="521" width="4.28515625" style="44" customWidth="1"/>
    <col min="522" max="522" width="11" style="44" customWidth="1"/>
    <col min="523" max="523" width="0" style="44" hidden="1" customWidth="1"/>
    <col min="524" max="524" width="4" style="44" customWidth="1"/>
    <col min="525" max="525" width="1" style="44" customWidth="1"/>
    <col min="526" max="526" width="3.42578125" style="44" customWidth="1"/>
    <col min="527" max="527" width="3.140625" style="44" customWidth="1"/>
    <col min="528" max="528" width="3" style="44" customWidth="1"/>
    <col min="529" max="529" width="5.5703125" style="44" customWidth="1"/>
    <col min="530" max="530" width="4" style="44" customWidth="1"/>
    <col min="531" max="531" width="3.7109375" style="44" customWidth="1"/>
    <col min="532" max="532" width="4.140625" style="44" customWidth="1"/>
    <col min="533" max="533" width="8.42578125" style="44" customWidth="1"/>
    <col min="534" max="534" width="0" style="44" hidden="1" customWidth="1"/>
    <col min="535" max="535" width="3.85546875" style="44" customWidth="1"/>
    <col min="536" max="536" width="11.7109375" style="44" customWidth="1"/>
    <col min="537" max="537" width="0" style="44" hidden="1" customWidth="1"/>
    <col min="538" max="538" width="3.42578125" style="44" customWidth="1"/>
    <col min="539" max="539" width="1" style="44" customWidth="1"/>
    <col min="540" max="540" width="3.42578125" style="44" customWidth="1"/>
    <col min="541" max="541" width="1.140625" style="44" customWidth="1"/>
    <col min="542" max="542" width="3.85546875" style="44" customWidth="1"/>
    <col min="543" max="543" width="5.7109375" style="44" customWidth="1"/>
    <col min="544" max="545" width="4.28515625" style="44" customWidth="1"/>
    <col min="546" max="546" width="4.140625" style="44" customWidth="1"/>
    <col min="547" max="547" width="10.140625" style="44" customWidth="1"/>
    <col min="548" max="548" width="0" style="44" hidden="1" customWidth="1"/>
    <col min="549" max="549" width="3.85546875" style="44" customWidth="1"/>
    <col min="550" max="550" width="12" style="44" customWidth="1"/>
    <col min="551" max="551" width="0" style="44" hidden="1" customWidth="1"/>
    <col min="552" max="552" width="3.42578125" style="44" customWidth="1"/>
    <col min="553" max="553" width="1" style="44" customWidth="1"/>
    <col min="554" max="554" width="3.42578125" style="44" customWidth="1"/>
    <col min="555" max="555" width="2.7109375" style="44" customWidth="1"/>
    <col min="556" max="564" width="9.140625" style="44" customWidth="1"/>
    <col min="565" max="768" width="9.140625" style="44"/>
    <col min="769" max="769" width="9.140625" style="44" customWidth="1"/>
    <col min="770" max="770" width="2.85546875" style="44" customWidth="1"/>
    <col min="771" max="771" width="5.85546875" style="44" customWidth="1"/>
    <col min="772" max="772" width="4" style="44" customWidth="1"/>
    <col min="773" max="773" width="6.42578125" style="44" customWidth="1"/>
    <col min="774" max="774" width="4.140625" style="44" customWidth="1"/>
    <col min="775" max="775" width="11.5703125" style="44" customWidth="1"/>
    <col min="776" max="776" width="0" style="44" hidden="1" customWidth="1"/>
    <col min="777" max="777" width="4.28515625" style="44" customWidth="1"/>
    <col min="778" max="778" width="11" style="44" customWidth="1"/>
    <col min="779" max="779" width="0" style="44" hidden="1" customWidth="1"/>
    <col min="780" max="780" width="4" style="44" customWidth="1"/>
    <col min="781" max="781" width="1" style="44" customWidth="1"/>
    <col min="782" max="782" width="3.42578125" style="44" customWidth="1"/>
    <col min="783" max="783" width="3.140625" style="44" customWidth="1"/>
    <col min="784" max="784" width="3" style="44" customWidth="1"/>
    <col min="785" max="785" width="5.5703125" style="44" customWidth="1"/>
    <col min="786" max="786" width="4" style="44" customWidth="1"/>
    <col min="787" max="787" width="3.7109375" style="44" customWidth="1"/>
    <col min="788" max="788" width="4.140625" style="44" customWidth="1"/>
    <col min="789" max="789" width="8.42578125" style="44" customWidth="1"/>
    <col min="790" max="790" width="0" style="44" hidden="1" customWidth="1"/>
    <col min="791" max="791" width="3.85546875" style="44" customWidth="1"/>
    <col min="792" max="792" width="11.7109375" style="44" customWidth="1"/>
    <col min="793" max="793" width="0" style="44" hidden="1" customWidth="1"/>
    <col min="794" max="794" width="3.42578125" style="44" customWidth="1"/>
    <col min="795" max="795" width="1" style="44" customWidth="1"/>
    <col min="796" max="796" width="3.42578125" style="44" customWidth="1"/>
    <col min="797" max="797" width="1.140625" style="44" customWidth="1"/>
    <col min="798" max="798" width="3.85546875" style="44" customWidth="1"/>
    <col min="799" max="799" width="5.7109375" style="44" customWidth="1"/>
    <col min="800" max="801" width="4.28515625" style="44" customWidth="1"/>
    <col min="802" max="802" width="4.140625" style="44" customWidth="1"/>
    <col min="803" max="803" width="10.140625" style="44" customWidth="1"/>
    <col min="804" max="804" width="0" style="44" hidden="1" customWidth="1"/>
    <col min="805" max="805" width="3.85546875" style="44" customWidth="1"/>
    <col min="806" max="806" width="12" style="44" customWidth="1"/>
    <col min="807" max="807" width="0" style="44" hidden="1" customWidth="1"/>
    <col min="808" max="808" width="3.42578125" style="44" customWidth="1"/>
    <col min="809" max="809" width="1" style="44" customWidth="1"/>
    <col min="810" max="810" width="3.42578125" style="44" customWidth="1"/>
    <col min="811" max="811" width="2.7109375" style="44" customWidth="1"/>
    <col min="812" max="820" width="9.140625" style="44" customWidth="1"/>
    <col min="821" max="1024" width="9.140625" style="44"/>
    <col min="1025" max="1025" width="9.140625" style="44" customWidth="1"/>
    <col min="1026" max="1026" width="2.85546875" style="44" customWidth="1"/>
    <col min="1027" max="1027" width="5.85546875" style="44" customWidth="1"/>
    <col min="1028" max="1028" width="4" style="44" customWidth="1"/>
    <col min="1029" max="1029" width="6.42578125" style="44" customWidth="1"/>
    <col min="1030" max="1030" width="4.140625" style="44" customWidth="1"/>
    <col min="1031" max="1031" width="11.5703125" style="44" customWidth="1"/>
    <col min="1032" max="1032" width="0" style="44" hidden="1" customWidth="1"/>
    <col min="1033" max="1033" width="4.28515625" style="44" customWidth="1"/>
    <col min="1034" max="1034" width="11" style="44" customWidth="1"/>
    <col min="1035" max="1035" width="0" style="44" hidden="1" customWidth="1"/>
    <col min="1036" max="1036" width="4" style="44" customWidth="1"/>
    <col min="1037" max="1037" width="1" style="44" customWidth="1"/>
    <col min="1038" max="1038" width="3.42578125" style="44" customWidth="1"/>
    <col min="1039" max="1039" width="3.140625" style="44" customWidth="1"/>
    <col min="1040" max="1040" width="3" style="44" customWidth="1"/>
    <col min="1041" max="1041" width="5.5703125" style="44" customWidth="1"/>
    <col min="1042" max="1042" width="4" style="44" customWidth="1"/>
    <col min="1043" max="1043" width="3.7109375" style="44" customWidth="1"/>
    <col min="1044" max="1044" width="4.140625" style="44" customWidth="1"/>
    <col min="1045" max="1045" width="8.42578125" style="44" customWidth="1"/>
    <col min="1046" max="1046" width="0" style="44" hidden="1" customWidth="1"/>
    <col min="1047" max="1047" width="3.85546875" style="44" customWidth="1"/>
    <col min="1048" max="1048" width="11.7109375" style="44" customWidth="1"/>
    <col min="1049" max="1049" width="0" style="44" hidden="1" customWidth="1"/>
    <col min="1050" max="1050" width="3.42578125" style="44" customWidth="1"/>
    <col min="1051" max="1051" width="1" style="44" customWidth="1"/>
    <col min="1052" max="1052" width="3.42578125" style="44" customWidth="1"/>
    <col min="1053" max="1053" width="1.140625" style="44" customWidth="1"/>
    <col min="1054" max="1054" width="3.85546875" style="44" customWidth="1"/>
    <col min="1055" max="1055" width="5.7109375" style="44" customWidth="1"/>
    <col min="1056" max="1057" width="4.28515625" style="44" customWidth="1"/>
    <col min="1058" max="1058" width="4.140625" style="44" customWidth="1"/>
    <col min="1059" max="1059" width="10.140625" style="44" customWidth="1"/>
    <col min="1060" max="1060" width="0" style="44" hidden="1" customWidth="1"/>
    <col min="1061" max="1061" width="3.85546875" style="44" customWidth="1"/>
    <col min="1062" max="1062" width="12" style="44" customWidth="1"/>
    <col min="1063" max="1063" width="0" style="44" hidden="1" customWidth="1"/>
    <col min="1064" max="1064" width="3.42578125" style="44" customWidth="1"/>
    <col min="1065" max="1065" width="1" style="44" customWidth="1"/>
    <col min="1066" max="1066" width="3.42578125" style="44" customWidth="1"/>
    <col min="1067" max="1067" width="2.7109375" style="44" customWidth="1"/>
    <col min="1068" max="1076" width="9.140625" style="44" customWidth="1"/>
    <col min="1077" max="1280" width="9.140625" style="44"/>
    <col min="1281" max="1281" width="9.140625" style="44" customWidth="1"/>
    <col min="1282" max="1282" width="2.85546875" style="44" customWidth="1"/>
    <col min="1283" max="1283" width="5.85546875" style="44" customWidth="1"/>
    <col min="1284" max="1284" width="4" style="44" customWidth="1"/>
    <col min="1285" max="1285" width="6.42578125" style="44" customWidth="1"/>
    <col min="1286" max="1286" width="4.140625" style="44" customWidth="1"/>
    <col min="1287" max="1287" width="11.5703125" style="44" customWidth="1"/>
    <col min="1288" max="1288" width="0" style="44" hidden="1" customWidth="1"/>
    <col min="1289" max="1289" width="4.28515625" style="44" customWidth="1"/>
    <col min="1290" max="1290" width="11" style="44" customWidth="1"/>
    <col min="1291" max="1291" width="0" style="44" hidden="1" customWidth="1"/>
    <col min="1292" max="1292" width="4" style="44" customWidth="1"/>
    <col min="1293" max="1293" width="1" style="44" customWidth="1"/>
    <col min="1294" max="1294" width="3.42578125" style="44" customWidth="1"/>
    <col min="1295" max="1295" width="3.140625" style="44" customWidth="1"/>
    <col min="1296" max="1296" width="3" style="44" customWidth="1"/>
    <col min="1297" max="1297" width="5.5703125" style="44" customWidth="1"/>
    <col min="1298" max="1298" width="4" style="44" customWidth="1"/>
    <col min="1299" max="1299" width="3.7109375" style="44" customWidth="1"/>
    <col min="1300" max="1300" width="4.140625" style="44" customWidth="1"/>
    <col min="1301" max="1301" width="8.42578125" style="44" customWidth="1"/>
    <col min="1302" max="1302" width="0" style="44" hidden="1" customWidth="1"/>
    <col min="1303" max="1303" width="3.85546875" style="44" customWidth="1"/>
    <col min="1304" max="1304" width="11.7109375" style="44" customWidth="1"/>
    <col min="1305" max="1305" width="0" style="44" hidden="1" customWidth="1"/>
    <col min="1306" max="1306" width="3.42578125" style="44" customWidth="1"/>
    <col min="1307" max="1307" width="1" style="44" customWidth="1"/>
    <col min="1308" max="1308" width="3.42578125" style="44" customWidth="1"/>
    <col min="1309" max="1309" width="1.140625" style="44" customWidth="1"/>
    <col min="1310" max="1310" width="3.85546875" style="44" customWidth="1"/>
    <col min="1311" max="1311" width="5.7109375" style="44" customWidth="1"/>
    <col min="1312" max="1313" width="4.28515625" style="44" customWidth="1"/>
    <col min="1314" max="1314" width="4.140625" style="44" customWidth="1"/>
    <col min="1315" max="1315" width="10.140625" style="44" customWidth="1"/>
    <col min="1316" max="1316" width="0" style="44" hidden="1" customWidth="1"/>
    <col min="1317" max="1317" width="3.85546875" style="44" customWidth="1"/>
    <col min="1318" max="1318" width="12" style="44" customWidth="1"/>
    <col min="1319" max="1319" width="0" style="44" hidden="1" customWidth="1"/>
    <col min="1320" max="1320" width="3.42578125" style="44" customWidth="1"/>
    <col min="1321" max="1321" width="1" style="44" customWidth="1"/>
    <col min="1322" max="1322" width="3.42578125" style="44" customWidth="1"/>
    <col min="1323" max="1323" width="2.7109375" style="44" customWidth="1"/>
    <col min="1324" max="1332" width="9.140625" style="44" customWidth="1"/>
    <col min="1333" max="1536" width="9.140625" style="44"/>
    <col min="1537" max="1537" width="9.140625" style="44" customWidth="1"/>
    <col min="1538" max="1538" width="2.85546875" style="44" customWidth="1"/>
    <col min="1539" max="1539" width="5.85546875" style="44" customWidth="1"/>
    <col min="1540" max="1540" width="4" style="44" customWidth="1"/>
    <col min="1541" max="1541" width="6.42578125" style="44" customWidth="1"/>
    <col min="1542" max="1542" width="4.140625" style="44" customWidth="1"/>
    <col min="1543" max="1543" width="11.5703125" style="44" customWidth="1"/>
    <col min="1544" max="1544" width="0" style="44" hidden="1" customWidth="1"/>
    <col min="1545" max="1545" width="4.28515625" style="44" customWidth="1"/>
    <col min="1546" max="1546" width="11" style="44" customWidth="1"/>
    <col min="1547" max="1547" width="0" style="44" hidden="1" customWidth="1"/>
    <col min="1548" max="1548" width="4" style="44" customWidth="1"/>
    <col min="1549" max="1549" width="1" style="44" customWidth="1"/>
    <col min="1550" max="1550" width="3.42578125" style="44" customWidth="1"/>
    <col min="1551" max="1551" width="3.140625" style="44" customWidth="1"/>
    <col min="1552" max="1552" width="3" style="44" customWidth="1"/>
    <col min="1553" max="1553" width="5.5703125" style="44" customWidth="1"/>
    <col min="1554" max="1554" width="4" style="44" customWidth="1"/>
    <col min="1555" max="1555" width="3.7109375" style="44" customWidth="1"/>
    <col min="1556" max="1556" width="4.140625" style="44" customWidth="1"/>
    <col min="1557" max="1557" width="8.42578125" style="44" customWidth="1"/>
    <col min="1558" max="1558" width="0" style="44" hidden="1" customWidth="1"/>
    <col min="1559" max="1559" width="3.85546875" style="44" customWidth="1"/>
    <col min="1560" max="1560" width="11.7109375" style="44" customWidth="1"/>
    <col min="1561" max="1561" width="0" style="44" hidden="1" customWidth="1"/>
    <col min="1562" max="1562" width="3.42578125" style="44" customWidth="1"/>
    <col min="1563" max="1563" width="1" style="44" customWidth="1"/>
    <col min="1564" max="1564" width="3.42578125" style="44" customWidth="1"/>
    <col min="1565" max="1565" width="1.140625" style="44" customWidth="1"/>
    <col min="1566" max="1566" width="3.85546875" style="44" customWidth="1"/>
    <col min="1567" max="1567" width="5.7109375" style="44" customWidth="1"/>
    <col min="1568" max="1569" width="4.28515625" style="44" customWidth="1"/>
    <col min="1570" max="1570" width="4.140625" style="44" customWidth="1"/>
    <col min="1571" max="1571" width="10.140625" style="44" customWidth="1"/>
    <col min="1572" max="1572" width="0" style="44" hidden="1" customWidth="1"/>
    <col min="1573" max="1573" width="3.85546875" style="44" customWidth="1"/>
    <col min="1574" max="1574" width="12" style="44" customWidth="1"/>
    <col min="1575" max="1575" width="0" style="44" hidden="1" customWidth="1"/>
    <col min="1576" max="1576" width="3.42578125" style="44" customWidth="1"/>
    <col min="1577" max="1577" width="1" style="44" customWidth="1"/>
    <col min="1578" max="1578" width="3.42578125" style="44" customWidth="1"/>
    <col min="1579" max="1579" width="2.7109375" style="44" customWidth="1"/>
    <col min="1580" max="1588" width="9.140625" style="44" customWidth="1"/>
    <col min="1589" max="1792" width="9.140625" style="44"/>
    <col min="1793" max="1793" width="9.140625" style="44" customWidth="1"/>
    <col min="1794" max="1794" width="2.85546875" style="44" customWidth="1"/>
    <col min="1795" max="1795" width="5.85546875" style="44" customWidth="1"/>
    <col min="1796" max="1796" width="4" style="44" customWidth="1"/>
    <col min="1797" max="1797" width="6.42578125" style="44" customWidth="1"/>
    <col min="1798" max="1798" width="4.140625" style="44" customWidth="1"/>
    <col min="1799" max="1799" width="11.5703125" style="44" customWidth="1"/>
    <col min="1800" max="1800" width="0" style="44" hidden="1" customWidth="1"/>
    <col min="1801" max="1801" width="4.28515625" style="44" customWidth="1"/>
    <col min="1802" max="1802" width="11" style="44" customWidth="1"/>
    <col min="1803" max="1803" width="0" style="44" hidden="1" customWidth="1"/>
    <col min="1804" max="1804" width="4" style="44" customWidth="1"/>
    <col min="1805" max="1805" width="1" style="44" customWidth="1"/>
    <col min="1806" max="1806" width="3.42578125" style="44" customWidth="1"/>
    <col min="1807" max="1807" width="3.140625" style="44" customWidth="1"/>
    <col min="1808" max="1808" width="3" style="44" customWidth="1"/>
    <col min="1809" max="1809" width="5.5703125" style="44" customWidth="1"/>
    <col min="1810" max="1810" width="4" style="44" customWidth="1"/>
    <col min="1811" max="1811" width="3.7109375" style="44" customWidth="1"/>
    <col min="1812" max="1812" width="4.140625" style="44" customWidth="1"/>
    <col min="1813" max="1813" width="8.42578125" style="44" customWidth="1"/>
    <col min="1814" max="1814" width="0" style="44" hidden="1" customWidth="1"/>
    <col min="1815" max="1815" width="3.85546875" style="44" customWidth="1"/>
    <col min="1816" max="1816" width="11.7109375" style="44" customWidth="1"/>
    <col min="1817" max="1817" width="0" style="44" hidden="1" customWidth="1"/>
    <col min="1818" max="1818" width="3.42578125" style="44" customWidth="1"/>
    <col min="1819" max="1819" width="1" style="44" customWidth="1"/>
    <col min="1820" max="1820" width="3.42578125" style="44" customWidth="1"/>
    <col min="1821" max="1821" width="1.140625" style="44" customWidth="1"/>
    <col min="1822" max="1822" width="3.85546875" style="44" customWidth="1"/>
    <col min="1823" max="1823" width="5.7109375" style="44" customWidth="1"/>
    <col min="1824" max="1825" width="4.28515625" style="44" customWidth="1"/>
    <col min="1826" max="1826" width="4.140625" style="44" customWidth="1"/>
    <col min="1827" max="1827" width="10.140625" style="44" customWidth="1"/>
    <col min="1828" max="1828" width="0" style="44" hidden="1" customWidth="1"/>
    <col min="1829" max="1829" width="3.85546875" style="44" customWidth="1"/>
    <col min="1830" max="1830" width="12" style="44" customWidth="1"/>
    <col min="1831" max="1831" width="0" style="44" hidden="1" customWidth="1"/>
    <col min="1832" max="1832" width="3.42578125" style="44" customWidth="1"/>
    <col min="1833" max="1833" width="1" style="44" customWidth="1"/>
    <col min="1834" max="1834" width="3.42578125" style="44" customWidth="1"/>
    <col min="1835" max="1835" width="2.7109375" style="44" customWidth="1"/>
    <col min="1836" max="1844" width="9.140625" style="44" customWidth="1"/>
    <col min="1845" max="2048" width="9.140625" style="44"/>
    <col min="2049" max="2049" width="9.140625" style="44" customWidth="1"/>
    <col min="2050" max="2050" width="2.85546875" style="44" customWidth="1"/>
    <col min="2051" max="2051" width="5.85546875" style="44" customWidth="1"/>
    <col min="2052" max="2052" width="4" style="44" customWidth="1"/>
    <col min="2053" max="2053" width="6.42578125" style="44" customWidth="1"/>
    <col min="2054" max="2054" width="4.140625" style="44" customWidth="1"/>
    <col min="2055" max="2055" width="11.5703125" style="44" customWidth="1"/>
    <col min="2056" max="2056" width="0" style="44" hidden="1" customWidth="1"/>
    <col min="2057" max="2057" width="4.28515625" style="44" customWidth="1"/>
    <col min="2058" max="2058" width="11" style="44" customWidth="1"/>
    <col min="2059" max="2059" width="0" style="44" hidden="1" customWidth="1"/>
    <col min="2060" max="2060" width="4" style="44" customWidth="1"/>
    <col min="2061" max="2061" width="1" style="44" customWidth="1"/>
    <col min="2062" max="2062" width="3.42578125" style="44" customWidth="1"/>
    <col min="2063" max="2063" width="3.140625" style="44" customWidth="1"/>
    <col min="2064" max="2064" width="3" style="44" customWidth="1"/>
    <col min="2065" max="2065" width="5.5703125" style="44" customWidth="1"/>
    <col min="2066" max="2066" width="4" style="44" customWidth="1"/>
    <col min="2067" max="2067" width="3.7109375" style="44" customWidth="1"/>
    <col min="2068" max="2068" width="4.140625" style="44" customWidth="1"/>
    <col min="2069" max="2069" width="8.42578125" style="44" customWidth="1"/>
    <col min="2070" max="2070" width="0" style="44" hidden="1" customWidth="1"/>
    <col min="2071" max="2071" width="3.85546875" style="44" customWidth="1"/>
    <col min="2072" max="2072" width="11.7109375" style="44" customWidth="1"/>
    <col min="2073" max="2073" width="0" style="44" hidden="1" customWidth="1"/>
    <col min="2074" max="2074" width="3.42578125" style="44" customWidth="1"/>
    <col min="2075" max="2075" width="1" style="44" customWidth="1"/>
    <col min="2076" max="2076" width="3.42578125" style="44" customWidth="1"/>
    <col min="2077" max="2077" width="1.140625" style="44" customWidth="1"/>
    <col min="2078" max="2078" width="3.85546875" style="44" customWidth="1"/>
    <col min="2079" max="2079" width="5.7109375" style="44" customWidth="1"/>
    <col min="2080" max="2081" width="4.28515625" style="44" customWidth="1"/>
    <col min="2082" max="2082" width="4.140625" style="44" customWidth="1"/>
    <col min="2083" max="2083" width="10.140625" style="44" customWidth="1"/>
    <col min="2084" max="2084" width="0" style="44" hidden="1" customWidth="1"/>
    <col min="2085" max="2085" width="3.85546875" style="44" customWidth="1"/>
    <col min="2086" max="2086" width="12" style="44" customWidth="1"/>
    <col min="2087" max="2087" width="0" style="44" hidden="1" customWidth="1"/>
    <col min="2088" max="2088" width="3.42578125" style="44" customWidth="1"/>
    <col min="2089" max="2089" width="1" style="44" customWidth="1"/>
    <col min="2090" max="2090" width="3.42578125" style="44" customWidth="1"/>
    <col min="2091" max="2091" width="2.7109375" style="44" customWidth="1"/>
    <col min="2092" max="2100" width="9.140625" style="44" customWidth="1"/>
    <col min="2101" max="2304" width="9.140625" style="44"/>
    <col min="2305" max="2305" width="9.140625" style="44" customWidth="1"/>
    <col min="2306" max="2306" width="2.85546875" style="44" customWidth="1"/>
    <col min="2307" max="2307" width="5.85546875" style="44" customWidth="1"/>
    <col min="2308" max="2308" width="4" style="44" customWidth="1"/>
    <col min="2309" max="2309" width="6.42578125" style="44" customWidth="1"/>
    <col min="2310" max="2310" width="4.140625" style="44" customWidth="1"/>
    <col min="2311" max="2311" width="11.5703125" style="44" customWidth="1"/>
    <col min="2312" max="2312" width="0" style="44" hidden="1" customWidth="1"/>
    <col min="2313" max="2313" width="4.28515625" style="44" customWidth="1"/>
    <col min="2314" max="2314" width="11" style="44" customWidth="1"/>
    <col min="2315" max="2315" width="0" style="44" hidden="1" customWidth="1"/>
    <col min="2316" max="2316" width="4" style="44" customWidth="1"/>
    <col min="2317" max="2317" width="1" style="44" customWidth="1"/>
    <col min="2318" max="2318" width="3.42578125" style="44" customWidth="1"/>
    <col min="2319" max="2319" width="3.140625" style="44" customWidth="1"/>
    <col min="2320" max="2320" width="3" style="44" customWidth="1"/>
    <col min="2321" max="2321" width="5.5703125" style="44" customWidth="1"/>
    <col min="2322" max="2322" width="4" style="44" customWidth="1"/>
    <col min="2323" max="2323" width="3.7109375" style="44" customWidth="1"/>
    <col min="2324" max="2324" width="4.140625" style="44" customWidth="1"/>
    <col min="2325" max="2325" width="8.42578125" style="44" customWidth="1"/>
    <col min="2326" max="2326" width="0" style="44" hidden="1" customWidth="1"/>
    <col min="2327" max="2327" width="3.85546875" style="44" customWidth="1"/>
    <col min="2328" max="2328" width="11.7109375" style="44" customWidth="1"/>
    <col min="2329" max="2329" width="0" style="44" hidden="1" customWidth="1"/>
    <col min="2330" max="2330" width="3.42578125" style="44" customWidth="1"/>
    <col min="2331" max="2331" width="1" style="44" customWidth="1"/>
    <col min="2332" max="2332" width="3.42578125" style="44" customWidth="1"/>
    <col min="2333" max="2333" width="1.140625" style="44" customWidth="1"/>
    <col min="2334" max="2334" width="3.85546875" style="44" customWidth="1"/>
    <col min="2335" max="2335" width="5.7109375" style="44" customWidth="1"/>
    <col min="2336" max="2337" width="4.28515625" style="44" customWidth="1"/>
    <col min="2338" max="2338" width="4.140625" style="44" customWidth="1"/>
    <col min="2339" max="2339" width="10.140625" style="44" customWidth="1"/>
    <col min="2340" max="2340" width="0" style="44" hidden="1" customWidth="1"/>
    <col min="2341" max="2341" width="3.85546875" style="44" customWidth="1"/>
    <col min="2342" max="2342" width="12" style="44" customWidth="1"/>
    <col min="2343" max="2343" width="0" style="44" hidden="1" customWidth="1"/>
    <col min="2344" max="2344" width="3.42578125" style="44" customWidth="1"/>
    <col min="2345" max="2345" width="1" style="44" customWidth="1"/>
    <col min="2346" max="2346" width="3.42578125" style="44" customWidth="1"/>
    <col min="2347" max="2347" width="2.7109375" style="44" customWidth="1"/>
    <col min="2348" max="2356" width="9.140625" style="44" customWidth="1"/>
    <col min="2357" max="2560" width="9.140625" style="44"/>
    <col min="2561" max="2561" width="9.140625" style="44" customWidth="1"/>
    <col min="2562" max="2562" width="2.85546875" style="44" customWidth="1"/>
    <col min="2563" max="2563" width="5.85546875" style="44" customWidth="1"/>
    <col min="2564" max="2564" width="4" style="44" customWidth="1"/>
    <col min="2565" max="2565" width="6.42578125" style="44" customWidth="1"/>
    <col min="2566" max="2566" width="4.140625" style="44" customWidth="1"/>
    <col min="2567" max="2567" width="11.5703125" style="44" customWidth="1"/>
    <col min="2568" max="2568" width="0" style="44" hidden="1" customWidth="1"/>
    <col min="2569" max="2569" width="4.28515625" style="44" customWidth="1"/>
    <col min="2570" max="2570" width="11" style="44" customWidth="1"/>
    <col min="2571" max="2571" width="0" style="44" hidden="1" customWidth="1"/>
    <col min="2572" max="2572" width="4" style="44" customWidth="1"/>
    <col min="2573" max="2573" width="1" style="44" customWidth="1"/>
    <col min="2574" max="2574" width="3.42578125" style="44" customWidth="1"/>
    <col min="2575" max="2575" width="3.140625" style="44" customWidth="1"/>
    <col min="2576" max="2576" width="3" style="44" customWidth="1"/>
    <col min="2577" max="2577" width="5.5703125" style="44" customWidth="1"/>
    <col min="2578" max="2578" width="4" style="44" customWidth="1"/>
    <col min="2579" max="2579" width="3.7109375" style="44" customWidth="1"/>
    <col min="2580" max="2580" width="4.140625" style="44" customWidth="1"/>
    <col min="2581" max="2581" width="8.42578125" style="44" customWidth="1"/>
    <col min="2582" max="2582" width="0" style="44" hidden="1" customWidth="1"/>
    <col min="2583" max="2583" width="3.85546875" style="44" customWidth="1"/>
    <col min="2584" max="2584" width="11.7109375" style="44" customWidth="1"/>
    <col min="2585" max="2585" width="0" style="44" hidden="1" customWidth="1"/>
    <col min="2586" max="2586" width="3.42578125" style="44" customWidth="1"/>
    <col min="2587" max="2587" width="1" style="44" customWidth="1"/>
    <col min="2588" max="2588" width="3.42578125" style="44" customWidth="1"/>
    <col min="2589" max="2589" width="1.140625" style="44" customWidth="1"/>
    <col min="2590" max="2590" width="3.85546875" style="44" customWidth="1"/>
    <col min="2591" max="2591" width="5.7109375" style="44" customWidth="1"/>
    <col min="2592" max="2593" width="4.28515625" style="44" customWidth="1"/>
    <col min="2594" max="2594" width="4.140625" style="44" customWidth="1"/>
    <col min="2595" max="2595" width="10.140625" style="44" customWidth="1"/>
    <col min="2596" max="2596" width="0" style="44" hidden="1" customWidth="1"/>
    <col min="2597" max="2597" width="3.85546875" style="44" customWidth="1"/>
    <col min="2598" max="2598" width="12" style="44" customWidth="1"/>
    <col min="2599" max="2599" width="0" style="44" hidden="1" customWidth="1"/>
    <col min="2600" max="2600" width="3.42578125" style="44" customWidth="1"/>
    <col min="2601" max="2601" width="1" style="44" customWidth="1"/>
    <col min="2602" max="2602" width="3.42578125" style="44" customWidth="1"/>
    <col min="2603" max="2603" width="2.7109375" style="44" customWidth="1"/>
    <col min="2604" max="2612" width="9.140625" style="44" customWidth="1"/>
    <col min="2613" max="2816" width="9.140625" style="44"/>
    <col min="2817" max="2817" width="9.140625" style="44" customWidth="1"/>
    <col min="2818" max="2818" width="2.85546875" style="44" customWidth="1"/>
    <col min="2819" max="2819" width="5.85546875" style="44" customWidth="1"/>
    <col min="2820" max="2820" width="4" style="44" customWidth="1"/>
    <col min="2821" max="2821" width="6.42578125" style="44" customWidth="1"/>
    <col min="2822" max="2822" width="4.140625" style="44" customWidth="1"/>
    <col min="2823" max="2823" width="11.5703125" style="44" customWidth="1"/>
    <col min="2824" max="2824" width="0" style="44" hidden="1" customWidth="1"/>
    <col min="2825" max="2825" width="4.28515625" style="44" customWidth="1"/>
    <col min="2826" max="2826" width="11" style="44" customWidth="1"/>
    <col min="2827" max="2827" width="0" style="44" hidden="1" customWidth="1"/>
    <col min="2828" max="2828" width="4" style="44" customWidth="1"/>
    <col min="2829" max="2829" width="1" style="44" customWidth="1"/>
    <col min="2830" max="2830" width="3.42578125" style="44" customWidth="1"/>
    <col min="2831" max="2831" width="3.140625" style="44" customWidth="1"/>
    <col min="2832" max="2832" width="3" style="44" customWidth="1"/>
    <col min="2833" max="2833" width="5.5703125" style="44" customWidth="1"/>
    <col min="2834" max="2834" width="4" style="44" customWidth="1"/>
    <col min="2835" max="2835" width="3.7109375" style="44" customWidth="1"/>
    <col min="2836" max="2836" width="4.140625" style="44" customWidth="1"/>
    <col min="2837" max="2837" width="8.42578125" style="44" customWidth="1"/>
    <col min="2838" max="2838" width="0" style="44" hidden="1" customWidth="1"/>
    <col min="2839" max="2839" width="3.85546875" style="44" customWidth="1"/>
    <col min="2840" max="2840" width="11.7109375" style="44" customWidth="1"/>
    <col min="2841" max="2841" width="0" style="44" hidden="1" customWidth="1"/>
    <col min="2842" max="2842" width="3.42578125" style="44" customWidth="1"/>
    <col min="2843" max="2843" width="1" style="44" customWidth="1"/>
    <col min="2844" max="2844" width="3.42578125" style="44" customWidth="1"/>
    <col min="2845" max="2845" width="1.140625" style="44" customWidth="1"/>
    <col min="2846" max="2846" width="3.85546875" style="44" customWidth="1"/>
    <col min="2847" max="2847" width="5.7109375" style="44" customWidth="1"/>
    <col min="2848" max="2849" width="4.28515625" style="44" customWidth="1"/>
    <col min="2850" max="2850" width="4.140625" style="44" customWidth="1"/>
    <col min="2851" max="2851" width="10.140625" style="44" customWidth="1"/>
    <col min="2852" max="2852" width="0" style="44" hidden="1" customWidth="1"/>
    <col min="2853" max="2853" width="3.85546875" style="44" customWidth="1"/>
    <col min="2854" max="2854" width="12" style="44" customWidth="1"/>
    <col min="2855" max="2855" width="0" style="44" hidden="1" customWidth="1"/>
    <col min="2856" max="2856" width="3.42578125" style="44" customWidth="1"/>
    <col min="2857" max="2857" width="1" style="44" customWidth="1"/>
    <col min="2858" max="2858" width="3.42578125" style="44" customWidth="1"/>
    <col min="2859" max="2859" width="2.7109375" style="44" customWidth="1"/>
    <col min="2860" max="2868" width="9.140625" style="44" customWidth="1"/>
    <col min="2869" max="3072" width="9.140625" style="44"/>
    <col min="3073" max="3073" width="9.140625" style="44" customWidth="1"/>
    <col min="3074" max="3074" width="2.85546875" style="44" customWidth="1"/>
    <col min="3075" max="3075" width="5.85546875" style="44" customWidth="1"/>
    <col min="3076" max="3076" width="4" style="44" customWidth="1"/>
    <col min="3077" max="3077" width="6.42578125" style="44" customWidth="1"/>
    <col min="3078" max="3078" width="4.140625" style="44" customWidth="1"/>
    <col min="3079" max="3079" width="11.5703125" style="44" customWidth="1"/>
    <col min="3080" max="3080" width="0" style="44" hidden="1" customWidth="1"/>
    <col min="3081" max="3081" width="4.28515625" style="44" customWidth="1"/>
    <col min="3082" max="3082" width="11" style="44" customWidth="1"/>
    <col min="3083" max="3083" width="0" style="44" hidden="1" customWidth="1"/>
    <col min="3084" max="3084" width="4" style="44" customWidth="1"/>
    <col min="3085" max="3085" width="1" style="44" customWidth="1"/>
    <col min="3086" max="3086" width="3.42578125" style="44" customWidth="1"/>
    <col min="3087" max="3087" width="3.140625" style="44" customWidth="1"/>
    <col min="3088" max="3088" width="3" style="44" customWidth="1"/>
    <col min="3089" max="3089" width="5.5703125" style="44" customWidth="1"/>
    <col min="3090" max="3090" width="4" style="44" customWidth="1"/>
    <col min="3091" max="3091" width="3.7109375" style="44" customWidth="1"/>
    <col min="3092" max="3092" width="4.140625" style="44" customWidth="1"/>
    <col min="3093" max="3093" width="8.42578125" style="44" customWidth="1"/>
    <col min="3094" max="3094" width="0" style="44" hidden="1" customWidth="1"/>
    <col min="3095" max="3095" width="3.85546875" style="44" customWidth="1"/>
    <col min="3096" max="3096" width="11.7109375" style="44" customWidth="1"/>
    <col min="3097" max="3097" width="0" style="44" hidden="1" customWidth="1"/>
    <col min="3098" max="3098" width="3.42578125" style="44" customWidth="1"/>
    <col min="3099" max="3099" width="1" style="44" customWidth="1"/>
    <col min="3100" max="3100" width="3.42578125" style="44" customWidth="1"/>
    <col min="3101" max="3101" width="1.140625" style="44" customWidth="1"/>
    <col min="3102" max="3102" width="3.85546875" style="44" customWidth="1"/>
    <col min="3103" max="3103" width="5.7109375" style="44" customWidth="1"/>
    <col min="3104" max="3105" width="4.28515625" style="44" customWidth="1"/>
    <col min="3106" max="3106" width="4.140625" style="44" customWidth="1"/>
    <col min="3107" max="3107" width="10.140625" style="44" customWidth="1"/>
    <col min="3108" max="3108" width="0" style="44" hidden="1" customWidth="1"/>
    <col min="3109" max="3109" width="3.85546875" style="44" customWidth="1"/>
    <col min="3110" max="3110" width="12" style="44" customWidth="1"/>
    <col min="3111" max="3111" width="0" style="44" hidden="1" customWidth="1"/>
    <col min="3112" max="3112" width="3.42578125" style="44" customWidth="1"/>
    <col min="3113" max="3113" width="1" style="44" customWidth="1"/>
    <col min="3114" max="3114" width="3.42578125" style="44" customWidth="1"/>
    <col min="3115" max="3115" width="2.7109375" style="44" customWidth="1"/>
    <col min="3116" max="3124" width="9.140625" style="44" customWidth="1"/>
    <col min="3125" max="3328" width="9.140625" style="44"/>
    <col min="3329" max="3329" width="9.140625" style="44" customWidth="1"/>
    <col min="3330" max="3330" width="2.85546875" style="44" customWidth="1"/>
    <col min="3331" max="3331" width="5.85546875" style="44" customWidth="1"/>
    <col min="3332" max="3332" width="4" style="44" customWidth="1"/>
    <col min="3333" max="3333" width="6.42578125" style="44" customWidth="1"/>
    <col min="3334" max="3334" width="4.140625" style="44" customWidth="1"/>
    <col min="3335" max="3335" width="11.5703125" style="44" customWidth="1"/>
    <col min="3336" max="3336" width="0" style="44" hidden="1" customWidth="1"/>
    <col min="3337" max="3337" width="4.28515625" style="44" customWidth="1"/>
    <col min="3338" max="3338" width="11" style="44" customWidth="1"/>
    <col min="3339" max="3339" width="0" style="44" hidden="1" customWidth="1"/>
    <col min="3340" max="3340" width="4" style="44" customWidth="1"/>
    <col min="3341" max="3341" width="1" style="44" customWidth="1"/>
    <col min="3342" max="3342" width="3.42578125" style="44" customWidth="1"/>
    <col min="3343" max="3343" width="3.140625" style="44" customWidth="1"/>
    <col min="3344" max="3344" width="3" style="44" customWidth="1"/>
    <col min="3345" max="3345" width="5.5703125" style="44" customWidth="1"/>
    <col min="3346" max="3346" width="4" style="44" customWidth="1"/>
    <col min="3347" max="3347" width="3.7109375" style="44" customWidth="1"/>
    <col min="3348" max="3348" width="4.140625" style="44" customWidth="1"/>
    <col min="3349" max="3349" width="8.42578125" style="44" customWidth="1"/>
    <col min="3350" max="3350" width="0" style="44" hidden="1" customWidth="1"/>
    <col min="3351" max="3351" width="3.85546875" style="44" customWidth="1"/>
    <col min="3352" max="3352" width="11.7109375" style="44" customWidth="1"/>
    <col min="3353" max="3353" width="0" style="44" hidden="1" customWidth="1"/>
    <col min="3354" max="3354" width="3.42578125" style="44" customWidth="1"/>
    <col min="3355" max="3355" width="1" style="44" customWidth="1"/>
    <col min="3356" max="3356" width="3.42578125" style="44" customWidth="1"/>
    <col min="3357" max="3357" width="1.140625" style="44" customWidth="1"/>
    <col min="3358" max="3358" width="3.85546875" style="44" customWidth="1"/>
    <col min="3359" max="3359" width="5.7109375" style="44" customWidth="1"/>
    <col min="3360" max="3361" width="4.28515625" style="44" customWidth="1"/>
    <col min="3362" max="3362" width="4.140625" style="44" customWidth="1"/>
    <col min="3363" max="3363" width="10.140625" style="44" customWidth="1"/>
    <col min="3364" max="3364" width="0" style="44" hidden="1" customWidth="1"/>
    <col min="3365" max="3365" width="3.85546875" style="44" customWidth="1"/>
    <col min="3366" max="3366" width="12" style="44" customWidth="1"/>
    <col min="3367" max="3367" width="0" style="44" hidden="1" customWidth="1"/>
    <col min="3368" max="3368" width="3.42578125" style="44" customWidth="1"/>
    <col min="3369" max="3369" width="1" style="44" customWidth="1"/>
    <col min="3370" max="3370" width="3.42578125" style="44" customWidth="1"/>
    <col min="3371" max="3371" width="2.7109375" style="44" customWidth="1"/>
    <col min="3372" max="3380" width="9.140625" style="44" customWidth="1"/>
    <col min="3381" max="3584" width="9.140625" style="44"/>
    <col min="3585" max="3585" width="9.140625" style="44" customWidth="1"/>
    <col min="3586" max="3586" width="2.85546875" style="44" customWidth="1"/>
    <col min="3587" max="3587" width="5.85546875" style="44" customWidth="1"/>
    <col min="3588" max="3588" width="4" style="44" customWidth="1"/>
    <col min="3589" max="3589" width="6.42578125" style="44" customWidth="1"/>
    <col min="3590" max="3590" width="4.140625" style="44" customWidth="1"/>
    <col min="3591" max="3591" width="11.5703125" style="44" customWidth="1"/>
    <col min="3592" max="3592" width="0" style="44" hidden="1" customWidth="1"/>
    <col min="3593" max="3593" width="4.28515625" style="44" customWidth="1"/>
    <col min="3594" max="3594" width="11" style="44" customWidth="1"/>
    <col min="3595" max="3595" width="0" style="44" hidden="1" customWidth="1"/>
    <col min="3596" max="3596" width="4" style="44" customWidth="1"/>
    <col min="3597" max="3597" width="1" style="44" customWidth="1"/>
    <col min="3598" max="3598" width="3.42578125" style="44" customWidth="1"/>
    <col min="3599" max="3599" width="3.140625" style="44" customWidth="1"/>
    <col min="3600" max="3600" width="3" style="44" customWidth="1"/>
    <col min="3601" max="3601" width="5.5703125" style="44" customWidth="1"/>
    <col min="3602" max="3602" width="4" style="44" customWidth="1"/>
    <col min="3603" max="3603" width="3.7109375" style="44" customWidth="1"/>
    <col min="3604" max="3604" width="4.140625" style="44" customWidth="1"/>
    <col min="3605" max="3605" width="8.42578125" style="44" customWidth="1"/>
    <col min="3606" max="3606" width="0" style="44" hidden="1" customWidth="1"/>
    <col min="3607" max="3607" width="3.85546875" style="44" customWidth="1"/>
    <col min="3608" max="3608" width="11.7109375" style="44" customWidth="1"/>
    <col min="3609" max="3609" width="0" style="44" hidden="1" customWidth="1"/>
    <col min="3610" max="3610" width="3.42578125" style="44" customWidth="1"/>
    <col min="3611" max="3611" width="1" style="44" customWidth="1"/>
    <col min="3612" max="3612" width="3.42578125" style="44" customWidth="1"/>
    <col min="3613" max="3613" width="1.140625" style="44" customWidth="1"/>
    <col min="3614" max="3614" width="3.85546875" style="44" customWidth="1"/>
    <col min="3615" max="3615" width="5.7109375" style="44" customWidth="1"/>
    <col min="3616" max="3617" width="4.28515625" style="44" customWidth="1"/>
    <col min="3618" max="3618" width="4.140625" style="44" customWidth="1"/>
    <col min="3619" max="3619" width="10.140625" style="44" customWidth="1"/>
    <col min="3620" max="3620" width="0" style="44" hidden="1" customWidth="1"/>
    <col min="3621" max="3621" width="3.85546875" style="44" customWidth="1"/>
    <col min="3622" max="3622" width="12" style="44" customWidth="1"/>
    <col min="3623" max="3623" width="0" style="44" hidden="1" customWidth="1"/>
    <col min="3624" max="3624" width="3.42578125" style="44" customWidth="1"/>
    <col min="3625" max="3625" width="1" style="44" customWidth="1"/>
    <col min="3626" max="3626" width="3.42578125" style="44" customWidth="1"/>
    <col min="3627" max="3627" width="2.7109375" style="44" customWidth="1"/>
    <col min="3628" max="3636" width="9.140625" style="44" customWidth="1"/>
    <col min="3637" max="3840" width="9.140625" style="44"/>
    <col min="3841" max="3841" width="9.140625" style="44" customWidth="1"/>
    <col min="3842" max="3842" width="2.85546875" style="44" customWidth="1"/>
    <col min="3843" max="3843" width="5.85546875" style="44" customWidth="1"/>
    <col min="3844" max="3844" width="4" style="44" customWidth="1"/>
    <col min="3845" max="3845" width="6.42578125" style="44" customWidth="1"/>
    <col min="3846" max="3846" width="4.140625" style="44" customWidth="1"/>
    <col min="3847" max="3847" width="11.5703125" style="44" customWidth="1"/>
    <col min="3848" max="3848" width="0" style="44" hidden="1" customWidth="1"/>
    <col min="3849" max="3849" width="4.28515625" style="44" customWidth="1"/>
    <col min="3850" max="3850" width="11" style="44" customWidth="1"/>
    <col min="3851" max="3851" width="0" style="44" hidden="1" customWidth="1"/>
    <col min="3852" max="3852" width="4" style="44" customWidth="1"/>
    <col min="3853" max="3853" width="1" style="44" customWidth="1"/>
    <col min="3854" max="3854" width="3.42578125" style="44" customWidth="1"/>
    <col min="3855" max="3855" width="3.140625" style="44" customWidth="1"/>
    <col min="3856" max="3856" width="3" style="44" customWidth="1"/>
    <col min="3857" max="3857" width="5.5703125" style="44" customWidth="1"/>
    <col min="3858" max="3858" width="4" style="44" customWidth="1"/>
    <col min="3859" max="3859" width="3.7109375" style="44" customWidth="1"/>
    <col min="3860" max="3860" width="4.140625" style="44" customWidth="1"/>
    <col min="3861" max="3861" width="8.42578125" style="44" customWidth="1"/>
    <col min="3862" max="3862" width="0" style="44" hidden="1" customWidth="1"/>
    <col min="3863" max="3863" width="3.85546875" style="44" customWidth="1"/>
    <col min="3864" max="3864" width="11.7109375" style="44" customWidth="1"/>
    <col min="3865" max="3865" width="0" style="44" hidden="1" customWidth="1"/>
    <col min="3866" max="3866" width="3.42578125" style="44" customWidth="1"/>
    <col min="3867" max="3867" width="1" style="44" customWidth="1"/>
    <col min="3868" max="3868" width="3.42578125" style="44" customWidth="1"/>
    <col min="3869" max="3869" width="1.140625" style="44" customWidth="1"/>
    <col min="3870" max="3870" width="3.85546875" style="44" customWidth="1"/>
    <col min="3871" max="3871" width="5.7109375" style="44" customWidth="1"/>
    <col min="3872" max="3873" width="4.28515625" style="44" customWidth="1"/>
    <col min="3874" max="3874" width="4.140625" style="44" customWidth="1"/>
    <col min="3875" max="3875" width="10.140625" style="44" customWidth="1"/>
    <col min="3876" max="3876" width="0" style="44" hidden="1" customWidth="1"/>
    <col min="3877" max="3877" width="3.85546875" style="44" customWidth="1"/>
    <col min="3878" max="3878" width="12" style="44" customWidth="1"/>
    <col min="3879" max="3879" width="0" style="44" hidden="1" customWidth="1"/>
    <col min="3880" max="3880" width="3.42578125" style="44" customWidth="1"/>
    <col min="3881" max="3881" width="1" style="44" customWidth="1"/>
    <col min="3882" max="3882" width="3.42578125" style="44" customWidth="1"/>
    <col min="3883" max="3883" width="2.7109375" style="44" customWidth="1"/>
    <col min="3884" max="3892" width="9.140625" style="44" customWidth="1"/>
    <col min="3893" max="4096" width="9.140625" style="44"/>
    <col min="4097" max="4097" width="9.140625" style="44" customWidth="1"/>
    <col min="4098" max="4098" width="2.85546875" style="44" customWidth="1"/>
    <col min="4099" max="4099" width="5.85546875" style="44" customWidth="1"/>
    <col min="4100" max="4100" width="4" style="44" customWidth="1"/>
    <col min="4101" max="4101" width="6.42578125" style="44" customWidth="1"/>
    <col min="4102" max="4102" width="4.140625" style="44" customWidth="1"/>
    <col min="4103" max="4103" width="11.5703125" style="44" customWidth="1"/>
    <col min="4104" max="4104" width="0" style="44" hidden="1" customWidth="1"/>
    <col min="4105" max="4105" width="4.28515625" style="44" customWidth="1"/>
    <col min="4106" max="4106" width="11" style="44" customWidth="1"/>
    <col min="4107" max="4107" width="0" style="44" hidden="1" customWidth="1"/>
    <col min="4108" max="4108" width="4" style="44" customWidth="1"/>
    <col min="4109" max="4109" width="1" style="44" customWidth="1"/>
    <col min="4110" max="4110" width="3.42578125" style="44" customWidth="1"/>
    <col min="4111" max="4111" width="3.140625" style="44" customWidth="1"/>
    <col min="4112" max="4112" width="3" style="44" customWidth="1"/>
    <col min="4113" max="4113" width="5.5703125" style="44" customWidth="1"/>
    <col min="4114" max="4114" width="4" style="44" customWidth="1"/>
    <col min="4115" max="4115" width="3.7109375" style="44" customWidth="1"/>
    <col min="4116" max="4116" width="4.140625" style="44" customWidth="1"/>
    <col min="4117" max="4117" width="8.42578125" style="44" customWidth="1"/>
    <col min="4118" max="4118" width="0" style="44" hidden="1" customWidth="1"/>
    <col min="4119" max="4119" width="3.85546875" style="44" customWidth="1"/>
    <col min="4120" max="4120" width="11.7109375" style="44" customWidth="1"/>
    <col min="4121" max="4121" width="0" style="44" hidden="1" customWidth="1"/>
    <col min="4122" max="4122" width="3.42578125" style="44" customWidth="1"/>
    <col min="4123" max="4123" width="1" style="44" customWidth="1"/>
    <col min="4124" max="4124" width="3.42578125" style="44" customWidth="1"/>
    <col min="4125" max="4125" width="1.140625" style="44" customWidth="1"/>
    <col min="4126" max="4126" width="3.85546875" style="44" customWidth="1"/>
    <col min="4127" max="4127" width="5.7109375" style="44" customWidth="1"/>
    <col min="4128" max="4129" width="4.28515625" style="44" customWidth="1"/>
    <col min="4130" max="4130" width="4.140625" style="44" customWidth="1"/>
    <col min="4131" max="4131" width="10.140625" style="44" customWidth="1"/>
    <col min="4132" max="4132" width="0" style="44" hidden="1" customWidth="1"/>
    <col min="4133" max="4133" width="3.85546875" style="44" customWidth="1"/>
    <col min="4134" max="4134" width="12" style="44" customWidth="1"/>
    <col min="4135" max="4135" width="0" style="44" hidden="1" customWidth="1"/>
    <col min="4136" max="4136" width="3.42578125" style="44" customWidth="1"/>
    <col min="4137" max="4137" width="1" style="44" customWidth="1"/>
    <col min="4138" max="4138" width="3.42578125" style="44" customWidth="1"/>
    <col min="4139" max="4139" width="2.7109375" style="44" customWidth="1"/>
    <col min="4140" max="4148" width="9.140625" style="44" customWidth="1"/>
    <col min="4149" max="4352" width="9.140625" style="44"/>
    <col min="4353" max="4353" width="9.140625" style="44" customWidth="1"/>
    <col min="4354" max="4354" width="2.85546875" style="44" customWidth="1"/>
    <col min="4355" max="4355" width="5.85546875" style="44" customWidth="1"/>
    <col min="4356" max="4356" width="4" style="44" customWidth="1"/>
    <col min="4357" max="4357" width="6.42578125" style="44" customWidth="1"/>
    <col min="4358" max="4358" width="4.140625" style="44" customWidth="1"/>
    <col min="4359" max="4359" width="11.5703125" style="44" customWidth="1"/>
    <col min="4360" max="4360" width="0" style="44" hidden="1" customWidth="1"/>
    <col min="4361" max="4361" width="4.28515625" style="44" customWidth="1"/>
    <col min="4362" max="4362" width="11" style="44" customWidth="1"/>
    <col min="4363" max="4363" width="0" style="44" hidden="1" customWidth="1"/>
    <col min="4364" max="4364" width="4" style="44" customWidth="1"/>
    <col min="4365" max="4365" width="1" style="44" customWidth="1"/>
    <col min="4366" max="4366" width="3.42578125" style="44" customWidth="1"/>
    <col min="4367" max="4367" width="3.140625" style="44" customWidth="1"/>
    <col min="4368" max="4368" width="3" style="44" customWidth="1"/>
    <col min="4369" max="4369" width="5.5703125" style="44" customWidth="1"/>
    <col min="4370" max="4370" width="4" style="44" customWidth="1"/>
    <col min="4371" max="4371" width="3.7109375" style="44" customWidth="1"/>
    <col min="4372" max="4372" width="4.140625" style="44" customWidth="1"/>
    <col min="4373" max="4373" width="8.42578125" style="44" customWidth="1"/>
    <col min="4374" max="4374" width="0" style="44" hidden="1" customWidth="1"/>
    <col min="4375" max="4375" width="3.85546875" style="44" customWidth="1"/>
    <col min="4376" max="4376" width="11.7109375" style="44" customWidth="1"/>
    <col min="4377" max="4377" width="0" style="44" hidden="1" customWidth="1"/>
    <col min="4378" max="4378" width="3.42578125" style="44" customWidth="1"/>
    <col min="4379" max="4379" width="1" style="44" customWidth="1"/>
    <col min="4380" max="4380" width="3.42578125" style="44" customWidth="1"/>
    <col min="4381" max="4381" width="1.140625" style="44" customWidth="1"/>
    <col min="4382" max="4382" width="3.85546875" style="44" customWidth="1"/>
    <col min="4383" max="4383" width="5.7109375" style="44" customWidth="1"/>
    <col min="4384" max="4385" width="4.28515625" style="44" customWidth="1"/>
    <col min="4386" max="4386" width="4.140625" style="44" customWidth="1"/>
    <col min="4387" max="4387" width="10.140625" style="44" customWidth="1"/>
    <col min="4388" max="4388" width="0" style="44" hidden="1" customWidth="1"/>
    <col min="4389" max="4389" width="3.85546875" style="44" customWidth="1"/>
    <col min="4390" max="4390" width="12" style="44" customWidth="1"/>
    <col min="4391" max="4391" width="0" style="44" hidden="1" customWidth="1"/>
    <col min="4392" max="4392" width="3.42578125" style="44" customWidth="1"/>
    <col min="4393" max="4393" width="1" style="44" customWidth="1"/>
    <col min="4394" max="4394" width="3.42578125" style="44" customWidth="1"/>
    <col min="4395" max="4395" width="2.7109375" style="44" customWidth="1"/>
    <col min="4396" max="4404" width="9.140625" style="44" customWidth="1"/>
    <col min="4405" max="4608" width="9.140625" style="44"/>
    <col min="4609" max="4609" width="9.140625" style="44" customWidth="1"/>
    <col min="4610" max="4610" width="2.85546875" style="44" customWidth="1"/>
    <col min="4611" max="4611" width="5.85546875" style="44" customWidth="1"/>
    <col min="4612" max="4612" width="4" style="44" customWidth="1"/>
    <col min="4613" max="4613" width="6.42578125" style="44" customWidth="1"/>
    <col min="4614" max="4614" width="4.140625" style="44" customWidth="1"/>
    <col min="4615" max="4615" width="11.5703125" style="44" customWidth="1"/>
    <col min="4616" max="4616" width="0" style="44" hidden="1" customWidth="1"/>
    <col min="4617" max="4617" width="4.28515625" style="44" customWidth="1"/>
    <col min="4618" max="4618" width="11" style="44" customWidth="1"/>
    <col min="4619" max="4619" width="0" style="44" hidden="1" customWidth="1"/>
    <col min="4620" max="4620" width="4" style="44" customWidth="1"/>
    <col min="4621" max="4621" width="1" style="44" customWidth="1"/>
    <col min="4622" max="4622" width="3.42578125" style="44" customWidth="1"/>
    <col min="4623" max="4623" width="3.140625" style="44" customWidth="1"/>
    <col min="4624" max="4624" width="3" style="44" customWidth="1"/>
    <col min="4625" max="4625" width="5.5703125" style="44" customWidth="1"/>
    <col min="4626" max="4626" width="4" style="44" customWidth="1"/>
    <col min="4627" max="4627" width="3.7109375" style="44" customWidth="1"/>
    <col min="4628" max="4628" width="4.140625" style="44" customWidth="1"/>
    <col min="4629" max="4629" width="8.42578125" style="44" customWidth="1"/>
    <col min="4630" max="4630" width="0" style="44" hidden="1" customWidth="1"/>
    <col min="4631" max="4631" width="3.85546875" style="44" customWidth="1"/>
    <col min="4632" max="4632" width="11.7109375" style="44" customWidth="1"/>
    <col min="4633" max="4633" width="0" style="44" hidden="1" customWidth="1"/>
    <col min="4634" max="4634" width="3.42578125" style="44" customWidth="1"/>
    <col min="4635" max="4635" width="1" style="44" customWidth="1"/>
    <col min="4636" max="4636" width="3.42578125" style="44" customWidth="1"/>
    <col min="4637" max="4637" width="1.140625" style="44" customWidth="1"/>
    <col min="4638" max="4638" width="3.85546875" style="44" customWidth="1"/>
    <col min="4639" max="4639" width="5.7109375" style="44" customWidth="1"/>
    <col min="4640" max="4641" width="4.28515625" style="44" customWidth="1"/>
    <col min="4642" max="4642" width="4.140625" style="44" customWidth="1"/>
    <col min="4643" max="4643" width="10.140625" style="44" customWidth="1"/>
    <col min="4644" max="4644" width="0" style="44" hidden="1" customWidth="1"/>
    <col min="4645" max="4645" width="3.85546875" style="44" customWidth="1"/>
    <col min="4646" max="4646" width="12" style="44" customWidth="1"/>
    <col min="4647" max="4647" width="0" style="44" hidden="1" customWidth="1"/>
    <col min="4648" max="4648" width="3.42578125" style="44" customWidth="1"/>
    <col min="4649" max="4649" width="1" style="44" customWidth="1"/>
    <col min="4650" max="4650" width="3.42578125" style="44" customWidth="1"/>
    <col min="4651" max="4651" width="2.7109375" style="44" customWidth="1"/>
    <col min="4652" max="4660" width="9.140625" style="44" customWidth="1"/>
    <col min="4661" max="4864" width="9.140625" style="44"/>
    <col min="4865" max="4865" width="9.140625" style="44" customWidth="1"/>
    <col min="4866" max="4866" width="2.85546875" style="44" customWidth="1"/>
    <col min="4867" max="4867" width="5.85546875" style="44" customWidth="1"/>
    <col min="4868" max="4868" width="4" style="44" customWidth="1"/>
    <col min="4869" max="4869" width="6.42578125" style="44" customWidth="1"/>
    <col min="4870" max="4870" width="4.140625" style="44" customWidth="1"/>
    <col min="4871" max="4871" width="11.5703125" style="44" customWidth="1"/>
    <col min="4872" max="4872" width="0" style="44" hidden="1" customWidth="1"/>
    <col min="4873" max="4873" width="4.28515625" style="44" customWidth="1"/>
    <col min="4874" max="4874" width="11" style="44" customWidth="1"/>
    <col min="4875" max="4875" width="0" style="44" hidden="1" customWidth="1"/>
    <col min="4876" max="4876" width="4" style="44" customWidth="1"/>
    <col min="4877" max="4877" width="1" style="44" customWidth="1"/>
    <col min="4878" max="4878" width="3.42578125" style="44" customWidth="1"/>
    <col min="4879" max="4879" width="3.140625" style="44" customWidth="1"/>
    <col min="4880" max="4880" width="3" style="44" customWidth="1"/>
    <col min="4881" max="4881" width="5.5703125" style="44" customWidth="1"/>
    <col min="4882" max="4882" width="4" style="44" customWidth="1"/>
    <col min="4883" max="4883" width="3.7109375" style="44" customWidth="1"/>
    <col min="4884" max="4884" width="4.140625" style="44" customWidth="1"/>
    <col min="4885" max="4885" width="8.42578125" style="44" customWidth="1"/>
    <col min="4886" max="4886" width="0" style="44" hidden="1" customWidth="1"/>
    <col min="4887" max="4887" width="3.85546875" style="44" customWidth="1"/>
    <col min="4888" max="4888" width="11.7109375" style="44" customWidth="1"/>
    <col min="4889" max="4889" width="0" style="44" hidden="1" customWidth="1"/>
    <col min="4890" max="4890" width="3.42578125" style="44" customWidth="1"/>
    <col min="4891" max="4891" width="1" style="44" customWidth="1"/>
    <col min="4892" max="4892" width="3.42578125" style="44" customWidth="1"/>
    <col min="4893" max="4893" width="1.140625" style="44" customWidth="1"/>
    <col min="4894" max="4894" width="3.85546875" style="44" customWidth="1"/>
    <col min="4895" max="4895" width="5.7109375" style="44" customWidth="1"/>
    <col min="4896" max="4897" width="4.28515625" style="44" customWidth="1"/>
    <col min="4898" max="4898" width="4.140625" style="44" customWidth="1"/>
    <col min="4899" max="4899" width="10.140625" style="44" customWidth="1"/>
    <col min="4900" max="4900" width="0" style="44" hidden="1" customWidth="1"/>
    <col min="4901" max="4901" width="3.85546875" style="44" customWidth="1"/>
    <col min="4902" max="4902" width="12" style="44" customWidth="1"/>
    <col min="4903" max="4903" width="0" style="44" hidden="1" customWidth="1"/>
    <col min="4904" max="4904" width="3.42578125" style="44" customWidth="1"/>
    <col min="4905" max="4905" width="1" style="44" customWidth="1"/>
    <col min="4906" max="4906" width="3.42578125" style="44" customWidth="1"/>
    <col min="4907" max="4907" width="2.7109375" style="44" customWidth="1"/>
    <col min="4908" max="4916" width="9.140625" style="44" customWidth="1"/>
    <col min="4917" max="5120" width="9.140625" style="44"/>
    <col min="5121" max="5121" width="9.140625" style="44" customWidth="1"/>
    <col min="5122" max="5122" width="2.85546875" style="44" customWidth="1"/>
    <col min="5123" max="5123" width="5.85546875" style="44" customWidth="1"/>
    <col min="5124" max="5124" width="4" style="44" customWidth="1"/>
    <col min="5125" max="5125" width="6.42578125" style="44" customWidth="1"/>
    <col min="5126" max="5126" width="4.140625" style="44" customWidth="1"/>
    <col min="5127" max="5127" width="11.5703125" style="44" customWidth="1"/>
    <col min="5128" max="5128" width="0" style="44" hidden="1" customWidth="1"/>
    <col min="5129" max="5129" width="4.28515625" style="44" customWidth="1"/>
    <col min="5130" max="5130" width="11" style="44" customWidth="1"/>
    <col min="5131" max="5131" width="0" style="44" hidden="1" customWidth="1"/>
    <col min="5132" max="5132" width="4" style="44" customWidth="1"/>
    <col min="5133" max="5133" width="1" style="44" customWidth="1"/>
    <col min="5134" max="5134" width="3.42578125" style="44" customWidth="1"/>
    <col min="5135" max="5135" width="3.140625" style="44" customWidth="1"/>
    <col min="5136" max="5136" width="3" style="44" customWidth="1"/>
    <col min="5137" max="5137" width="5.5703125" style="44" customWidth="1"/>
    <col min="5138" max="5138" width="4" style="44" customWidth="1"/>
    <col min="5139" max="5139" width="3.7109375" style="44" customWidth="1"/>
    <col min="5140" max="5140" width="4.140625" style="44" customWidth="1"/>
    <col min="5141" max="5141" width="8.42578125" style="44" customWidth="1"/>
    <col min="5142" max="5142" width="0" style="44" hidden="1" customWidth="1"/>
    <col min="5143" max="5143" width="3.85546875" style="44" customWidth="1"/>
    <col min="5144" max="5144" width="11.7109375" style="44" customWidth="1"/>
    <col min="5145" max="5145" width="0" style="44" hidden="1" customWidth="1"/>
    <col min="5146" max="5146" width="3.42578125" style="44" customWidth="1"/>
    <col min="5147" max="5147" width="1" style="44" customWidth="1"/>
    <col min="5148" max="5148" width="3.42578125" style="44" customWidth="1"/>
    <col min="5149" max="5149" width="1.140625" style="44" customWidth="1"/>
    <col min="5150" max="5150" width="3.85546875" style="44" customWidth="1"/>
    <col min="5151" max="5151" width="5.7109375" style="44" customWidth="1"/>
    <col min="5152" max="5153" width="4.28515625" style="44" customWidth="1"/>
    <col min="5154" max="5154" width="4.140625" style="44" customWidth="1"/>
    <col min="5155" max="5155" width="10.140625" style="44" customWidth="1"/>
    <col min="5156" max="5156" width="0" style="44" hidden="1" customWidth="1"/>
    <col min="5157" max="5157" width="3.85546875" style="44" customWidth="1"/>
    <col min="5158" max="5158" width="12" style="44" customWidth="1"/>
    <col min="5159" max="5159" width="0" style="44" hidden="1" customWidth="1"/>
    <col min="5160" max="5160" width="3.42578125" style="44" customWidth="1"/>
    <col min="5161" max="5161" width="1" style="44" customWidth="1"/>
    <col min="5162" max="5162" width="3.42578125" style="44" customWidth="1"/>
    <col min="5163" max="5163" width="2.7109375" style="44" customWidth="1"/>
    <col min="5164" max="5172" width="9.140625" style="44" customWidth="1"/>
    <col min="5173" max="5376" width="9.140625" style="44"/>
    <col min="5377" max="5377" width="9.140625" style="44" customWidth="1"/>
    <col min="5378" max="5378" width="2.85546875" style="44" customWidth="1"/>
    <col min="5379" max="5379" width="5.85546875" style="44" customWidth="1"/>
    <col min="5380" max="5380" width="4" style="44" customWidth="1"/>
    <col min="5381" max="5381" width="6.42578125" style="44" customWidth="1"/>
    <col min="5382" max="5382" width="4.140625" style="44" customWidth="1"/>
    <col min="5383" max="5383" width="11.5703125" style="44" customWidth="1"/>
    <col min="5384" max="5384" width="0" style="44" hidden="1" customWidth="1"/>
    <col min="5385" max="5385" width="4.28515625" style="44" customWidth="1"/>
    <col min="5386" max="5386" width="11" style="44" customWidth="1"/>
    <col min="5387" max="5387" width="0" style="44" hidden="1" customWidth="1"/>
    <col min="5388" max="5388" width="4" style="44" customWidth="1"/>
    <col min="5389" max="5389" width="1" style="44" customWidth="1"/>
    <col min="5390" max="5390" width="3.42578125" style="44" customWidth="1"/>
    <col min="5391" max="5391" width="3.140625" style="44" customWidth="1"/>
    <col min="5392" max="5392" width="3" style="44" customWidth="1"/>
    <col min="5393" max="5393" width="5.5703125" style="44" customWidth="1"/>
    <col min="5394" max="5394" width="4" style="44" customWidth="1"/>
    <col min="5395" max="5395" width="3.7109375" style="44" customWidth="1"/>
    <col min="5396" max="5396" width="4.140625" style="44" customWidth="1"/>
    <col min="5397" max="5397" width="8.42578125" style="44" customWidth="1"/>
    <col min="5398" max="5398" width="0" style="44" hidden="1" customWidth="1"/>
    <col min="5399" max="5399" width="3.85546875" style="44" customWidth="1"/>
    <col min="5400" max="5400" width="11.7109375" style="44" customWidth="1"/>
    <col min="5401" max="5401" width="0" style="44" hidden="1" customWidth="1"/>
    <col min="5402" max="5402" width="3.42578125" style="44" customWidth="1"/>
    <col min="5403" max="5403" width="1" style="44" customWidth="1"/>
    <col min="5404" max="5404" width="3.42578125" style="44" customWidth="1"/>
    <col min="5405" max="5405" width="1.140625" style="44" customWidth="1"/>
    <col min="5406" max="5406" width="3.85546875" style="44" customWidth="1"/>
    <col min="5407" max="5407" width="5.7109375" style="44" customWidth="1"/>
    <col min="5408" max="5409" width="4.28515625" style="44" customWidth="1"/>
    <col min="5410" max="5410" width="4.140625" style="44" customWidth="1"/>
    <col min="5411" max="5411" width="10.140625" style="44" customWidth="1"/>
    <col min="5412" max="5412" width="0" style="44" hidden="1" customWidth="1"/>
    <col min="5413" max="5413" width="3.85546875" style="44" customWidth="1"/>
    <col min="5414" max="5414" width="12" style="44" customWidth="1"/>
    <col min="5415" max="5415" width="0" style="44" hidden="1" customWidth="1"/>
    <col min="5416" max="5416" width="3.42578125" style="44" customWidth="1"/>
    <col min="5417" max="5417" width="1" style="44" customWidth="1"/>
    <col min="5418" max="5418" width="3.42578125" style="44" customWidth="1"/>
    <col min="5419" max="5419" width="2.7109375" style="44" customWidth="1"/>
    <col min="5420" max="5428" width="9.140625" style="44" customWidth="1"/>
    <col min="5429" max="5632" width="9.140625" style="44"/>
    <col min="5633" max="5633" width="9.140625" style="44" customWidth="1"/>
    <col min="5634" max="5634" width="2.85546875" style="44" customWidth="1"/>
    <col min="5635" max="5635" width="5.85546875" style="44" customWidth="1"/>
    <col min="5636" max="5636" width="4" style="44" customWidth="1"/>
    <col min="5637" max="5637" width="6.42578125" style="44" customWidth="1"/>
    <col min="5638" max="5638" width="4.140625" style="44" customWidth="1"/>
    <col min="5639" max="5639" width="11.5703125" style="44" customWidth="1"/>
    <col min="5640" max="5640" width="0" style="44" hidden="1" customWidth="1"/>
    <col min="5641" max="5641" width="4.28515625" style="44" customWidth="1"/>
    <col min="5642" max="5642" width="11" style="44" customWidth="1"/>
    <col min="5643" max="5643" width="0" style="44" hidden="1" customWidth="1"/>
    <col min="5644" max="5644" width="4" style="44" customWidth="1"/>
    <col min="5645" max="5645" width="1" style="44" customWidth="1"/>
    <col min="5646" max="5646" width="3.42578125" style="44" customWidth="1"/>
    <col min="5647" max="5647" width="3.140625" style="44" customWidth="1"/>
    <col min="5648" max="5648" width="3" style="44" customWidth="1"/>
    <col min="5649" max="5649" width="5.5703125" style="44" customWidth="1"/>
    <col min="5650" max="5650" width="4" style="44" customWidth="1"/>
    <col min="5651" max="5651" width="3.7109375" style="44" customWidth="1"/>
    <col min="5652" max="5652" width="4.140625" style="44" customWidth="1"/>
    <col min="5653" max="5653" width="8.42578125" style="44" customWidth="1"/>
    <col min="5654" max="5654" width="0" style="44" hidden="1" customWidth="1"/>
    <col min="5655" max="5655" width="3.85546875" style="44" customWidth="1"/>
    <col min="5656" max="5656" width="11.7109375" style="44" customWidth="1"/>
    <col min="5657" max="5657" width="0" style="44" hidden="1" customWidth="1"/>
    <col min="5658" max="5658" width="3.42578125" style="44" customWidth="1"/>
    <col min="5659" max="5659" width="1" style="44" customWidth="1"/>
    <col min="5660" max="5660" width="3.42578125" style="44" customWidth="1"/>
    <col min="5661" max="5661" width="1.140625" style="44" customWidth="1"/>
    <col min="5662" max="5662" width="3.85546875" style="44" customWidth="1"/>
    <col min="5663" max="5663" width="5.7109375" style="44" customWidth="1"/>
    <col min="5664" max="5665" width="4.28515625" style="44" customWidth="1"/>
    <col min="5666" max="5666" width="4.140625" style="44" customWidth="1"/>
    <col min="5667" max="5667" width="10.140625" style="44" customWidth="1"/>
    <col min="5668" max="5668" width="0" style="44" hidden="1" customWidth="1"/>
    <col min="5669" max="5669" width="3.85546875" style="44" customWidth="1"/>
    <col min="5670" max="5670" width="12" style="44" customWidth="1"/>
    <col min="5671" max="5671" width="0" style="44" hidden="1" customWidth="1"/>
    <col min="5672" max="5672" width="3.42578125" style="44" customWidth="1"/>
    <col min="5673" max="5673" width="1" style="44" customWidth="1"/>
    <col min="5674" max="5674" width="3.42578125" style="44" customWidth="1"/>
    <col min="5675" max="5675" width="2.7109375" style="44" customWidth="1"/>
    <col min="5676" max="5684" width="9.140625" style="44" customWidth="1"/>
    <col min="5685" max="5888" width="9.140625" style="44"/>
    <col min="5889" max="5889" width="9.140625" style="44" customWidth="1"/>
    <col min="5890" max="5890" width="2.85546875" style="44" customWidth="1"/>
    <col min="5891" max="5891" width="5.85546875" style="44" customWidth="1"/>
    <col min="5892" max="5892" width="4" style="44" customWidth="1"/>
    <col min="5893" max="5893" width="6.42578125" style="44" customWidth="1"/>
    <col min="5894" max="5894" width="4.140625" style="44" customWidth="1"/>
    <col min="5895" max="5895" width="11.5703125" style="44" customWidth="1"/>
    <col min="5896" max="5896" width="0" style="44" hidden="1" customWidth="1"/>
    <col min="5897" max="5897" width="4.28515625" style="44" customWidth="1"/>
    <col min="5898" max="5898" width="11" style="44" customWidth="1"/>
    <col min="5899" max="5899" width="0" style="44" hidden="1" customWidth="1"/>
    <col min="5900" max="5900" width="4" style="44" customWidth="1"/>
    <col min="5901" max="5901" width="1" style="44" customWidth="1"/>
    <col min="5902" max="5902" width="3.42578125" style="44" customWidth="1"/>
    <col min="5903" max="5903" width="3.140625" style="44" customWidth="1"/>
    <col min="5904" max="5904" width="3" style="44" customWidth="1"/>
    <col min="5905" max="5905" width="5.5703125" style="44" customWidth="1"/>
    <col min="5906" max="5906" width="4" style="44" customWidth="1"/>
    <col min="5907" max="5907" width="3.7109375" style="44" customWidth="1"/>
    <col min="5908" max="5908" width="4.140625" style="44" customWidth="1"/>
    <col min="5909" max="5909" width="8.42578125" style="44" customWidth="1"/>
    <col min="5910" max="5910" width="0" style="44" hidden="1" customWidth="1"/>
    <col min="5911" max="5911" width="3.85546875" style="44" customWidth="1"/>
    <col min="5912" max="5912" width="11.7109375" style="44" customWidth="1"/>
    <col min="5913" max="5913" width="0" style="44" hidden="1" customWidth="1"/>
    <col min="5914" max="5914" width="3.42578125" style="44" customWidth="1"/>
    <col min="5915" max="5915" width="1" style="44" customWidth="1"/>
    <col min="5916" max="5916" width="3.42578125" style="44" customWidth="1"/>
    <col min="5917" max="5917" width="1.140625" style="44" customWidth="1"/>
    <col min="5918" max="5918" width="3.85546875" style="44" customWidth="1"/>
    <col min="5919" max="5919" width="5.7109375" style="44" customWidth="1"/>
    <col min="5920" max="5921" width="4.28515625" style="44" customWidth="1"/>
    <col min="5922" max="5922" width="4.140625" style="44" customWidth="1"/>
    <col min="5923" max="5923" width="10.140625" style="44" customWidth="1"/>
    <col min="5924" max="5924" width="0" style="44" hidden="1" customWidth="1"/>
    <col min="5925" max="5925" width="3.85546875" style="44" customWidth="1"/>
    <col min="5926" max="5926" width="12" style="44" customWidth="1"/>
    <col min="5927" max="5927" width="0" style="44" hidden="1" customWidth="1"/>
    <col min="5928" max="5928" width="3.42578125" style="44" customWidth="1"/>
    <col min="5929" max="5929" width="1" style="44" customWidth="1"/>
    <col min="5930" max="5930" width="3.42578125" style="44" customWidth="1"/>
    <col min="5931" max="5931" width="2.7109375" style="44" customWidth="1"/>
    <col min="5932" max="5940" width="9.140625" style="44" customWidth="1"/>
    <col min="5941" max="6144" width="9.140625" style="44"/>
    <col min="6145" max="6145" width="9.140625" style="44" customWidth="1"/>
    <col min="6146" max="6146" width="2.85546875" style="44" customWidth="1"/>
    <col min="6147" max="6147" width="5.85546875" style="44" customWidth="1"/>
    <col min="6148" max="6148" width="4" style="44" customWidth="1"/>
    <col min="6149" max="6149" width="6.42578125" style="44" customWidth="1"/>
    <col min="6150" max="6150" width="4.140625" style="44" customWidth="1"/>
    <col min="6151" max="6151" width="11.5703125" style="44" customWidth="1"/>
    <col min="6152" max="6152" width="0" style="44" hidden="1" customWidth="1"/>
    <col min="6153" max="6153" width="4.28515625" style="44" customWidth="1"/>
    <col min="6154" max="6154" width="11" style="44" customWidth="1"/>
    <col min="6155" max="6155" width="0" style="44" hidden="1" customWidth="1"/>
    <col min="6156" max="6156" width="4" style="44" customWidth="1"/>
    <col min="6157" max="6157" width="1" style="44" customWidth="1"/>
    <col min="6158" max="6158" width="3.42578125" style="44" customWidth="1"/>
    <col min="6159" max="6159" width="3.140625" style="44" customWidth="1"/>
    <col min="6160" max="6160" width="3" style="44" customWidth="1"/>
    <col min="6161" max="6161" width="5.5703125" style="44" customWidth="1"/>
    <col min="6162" max="6162" width="4" style="44" customWidth="1"/>
    <col min="6163" max="6163" width="3.7109375" style="44" customWidth="1"/>
    <col min="6164" max="6164" width="4.140625" style="44" customWidth="1"/>
    <col min="6165" max="6165" width="8.42578125" style="44" customWidth="1"/>
    <col min="6166" max="6166" width="0" style="44" hidden="1" customWidth="1"/>
    <col min="6167" max="6167" width="3.85546875" style="44" customWidth="1"/>
    <col min="6168" max="6168" width="11.7109375" style="44" customWidth="1"/>
    <col min="6169" max="6169" width="0" style="44" hidden="1" customWidth="1"/>
    <col min="6170" max="6170" width="3.42578125" style="44" customWidth="1"/>
    <col min="6171" max="6171" width="1" style="44" customWidth="1"/>
    <col min="6172" max="6172" width="3.42578125" style="44" customWidth="1"/>
    <col min="6173" max="6173" width="1.140625" style="44" customWidth="1"/>
    <col min="6174" max="6174" width="3.85546875" style="44" customWidth="1"/>
    <col min="6175" max="6175" width="5.7109375" style="44" customWidth="1"/>
    <col min="6176" max="6177" width="4.28515625" style="44" customWidth="1"/>
    <col min="6178" max="6178" width="4.140625" style="44" customWidth="1"/>
    <col min="6179" max="6179" width="10.140625" style="44" customWidth="1"/>
    <col min="6180" max="6180" width="0" style="44" hidden="1" customWidth="1"/>
    <col min="6181" max="6181" width="3.85546875" style="44" customWidth="1"/>
    <col min="6182" max="6182" width="12" style="44" customWidth="1"/>
    <col min="6183" max="6183" width="0" style="44" hidden="1" customWidth="1"/>
    <col min="6184" max="6184" width="3.42578125" style="44" customWidth="1"/>
    <col min="6185" max="6185" width="1" style="44" customWidth="1"/>
    <col min="6186" max="6186" width="3.42578125" style="44" customWidth="1"/>
    <col min="6187" max="6187" width="2.7109375" style="44" customWidth="1"/>
    <col min="6188" max="6196" width="9.140625" style="44" customWidth="1"/>
    <col min="6197" max="6400" width="9.140625" style="44"/>
    <col min="6401" max="6401" width="9.140625" style="44" customWidth="1"/>
    <col min="6402" max="6402" width="2.85546875" style="44" customWidth="1"/>
    <col min="6403" max="6403" width="5.85546875" style="44" customWidth="1"/>
    <col min="6404" max="6404" width="4" style="44" customWidth="1"/>
    <col min="6405" max="6405" width="6.42578125" style="44" customWidth="1"/>
    <col min="6406" max="6406" width="4.140625" style="44" customWidth="1"/>
    <col min="6407" max="6407" width="11.5703125" style="44" customWidth="1"/>
    <col min="6408" max="6408" width="0" style="44" hidden="1" customWidth="1"/>
    <col min="6409" max="6409" width="4.28515625" style="44" customWidth="1"/>
    <col min="6410" max="6410" width="11" style="44" customWidth="1"/>
    <col min="6411" max="6411" width="0" style="44" hidden="1" customWidth="1"/>
    <col min="6412" max="6412" width="4" style="44" customWidth="1"/>
    <col min="6413" max="6413" width="1" style="44" customWidth="1"/>
    <col min="6414" max="6414" width="3.42578125" style="44" customWidth="1"/>
    <col min="6415" max="6415" width="3.140625" style="44" customWidth="1"/>
    <col min="6416" max="6416" width="3" style="44" customWidth="1"/>
    <col min="6417" max="6417" width="5.5703125" style="44" customWidth="1"/>
    <col min="6418" max="6418" width="4" style="44" customWidth="1"/>
    <col min="6419" max="6419" width="3.7109375" style="44" customWidth="1"/>
    <col min="6420" max="6420" width="4.140625" style="44" customWidth="1"/>
    <col min="6421" max="6421" width="8.42578125" style="44" customWidth="1"/>
    <col min="6422" max="6422" width="0" style="44" hidden="1" customWidth="1"/>
    <col min="6423" max="6423" width="3.85546875" style="44" customWidth="1"/>
    <col min="6424" max="6424" width="11.7109375" style="44" customWidth="1"/>
    <col min="6425" max="6425" width="0" style="44" hidden="1" customWidth="1"/>
    <col min="6426" max="6426" width="3.42578125" style="44" customWidth="1"/>
    <col min="6427" max="6427" width="1" style="44" customWidth="1"/>
    <col min="6428" max="6428" width="3.42578125" style="44" customWidth="1"/>
    <col min="6429" max="6429" width="1.140625" style="44" customWidth="1"/>
    <col min="6430" max="6430" width="3.85546875" style="44" customWidth="1"/>
    <col min="6431" max="6431" width="5.7109375" style="44" customWidth="1"/>
    <col min="6432" max="6433" width="4.28515625" style="44" customWidth="1"/>
    <col min="6434" max="6434" width="4.140625" style="44" customWidth="1"/>
    <col min="6435" max="6435" width="10.140625" style="44" customWidth="1"/>
    <col min="6436" max="6436" width="0" style="44" hidden="1" customWidth="1"/>
    <col min="6437" max="6437" width="3.85546875" style="44" customWidth="1"/>
    <col min="6438" max="6438" width="12" style="44" customWidth="1"/>
    <col min="6439" max="6439" width="0" style="44" hidden="1" customWidth="1"/>
    <col min="6440" max="6440" width="3.42578125" style="44" customWidth="1"/>
    <col min="6441" max="6441" width="1" style="44" customWidth="1"/>
    <col min="6442" max="6442" width="3.42578125" style="44" customWidth="1"/>
    <col min="6443" max="6443" width="2.7109375" style="44" customWidth="1"/>
    <col min="6444" max="6452" width="9.140625" style="44" customWidth="1"/>
    <col min="6453" max="6656" width="9.140625" style="44"/>
    <col min="6657" max="6657" width="9.140625" style="44" customWidth="1"/>
    <col min="6658" max="6658" width="2.85546875" style="44" customWidth="1"/>
    <col min="6659" max="6659" width="5.85546875" style="44" customWidth="1"/>
    <col min="6660" max="6660" width="4" style="44" customWidth="1"/>
    <col min="6661" max="6661" width="6.42578125" style="44" customWidth="1"/>
    <col min="6662" max="6662" width="4.140625" style="44" customWidth="1"/>
    <col min="6663" max="6663" width="11.5703125" style="44" customWidth="1"/>
    <col min="6664" max="6664" width="0" style="44" hidden="1" customWidth="1"/>
    <col min="6665" max="6665" width="4.28515625" style="44" customWidth="1"/>
    <col min="6666" max="6666" width="11" style="44" customWidth="1"/>
    <col min="6667" max="6667" width="0" style="44" hidden="1" customWidth="1"/>
    <col min="6668" max="6668" width="4" style="44" customWidth="1"/>
    <col min="6669" max="6669" width="1" style="44" customWidth="1"/>
    <col min="6670" max="6670" width="3.42578125" style="44" customWidth="1"/>
    <col min="6671" max="6671" width="3.140625" style="44" customWidth="1"/>
    <col min="6672" max="6672" width="3" style="44" customWidth="1"/>
    <col min="6673" max="6673" width="5.5703125" style="44" customWidth="1"/>
    <col min="6674" max="6674" width="4" style="44" customWidth="1"/>
    <col min="6675" max="6675" width="3.7109375" style="44" customWidth="1"/>
    <col min="6676" max="6676" width="4.140625" style="44" customWidth="1"/>
    <col min="6677" max="6677" width="8.42578125" style="44" customWidth="1"/>
    <col min="6678" max="6678" width="0" style="44" hidden="1" customWidth="1"/>
    <col min="6679" max="6679" width="3.85546875" style="44" customWidth="1"/>
    <col min="6680" max="6680" width="11.7109375" style="44" customWidth="1"/>
    <col min="6681" max="6681" width="0" style="44" hidden="1" customWidth="1"/>
    <col min="6682" max="6682" width="3.42578125" style="44" customWidth="1"/>
    <col min="6683" max="6683" width="1" style="44" customWidth="1"/>
    <col min="6684" max="6684" width="3.42578125" style="44" customWidth="1"/>
    <col min="6685" max="6685" width="1.140625" style="44" customWidth="1"/>
    <col min="6686" max="6686" width="3.85546875" style="44" customWidth="1"/>
    <col min="6687" max="6687" width="5.7109375" style="44" customWidth="1"/>
    <col min="6688" max="6689" width="4.28515625" style="44" customWidth="1"/>
    <col min="6690" max="6690" width="4.140625" style="44" customWidth="1"/>
    <col min="6691" max="6691" width="10.140625" style="44" customWidth="1"/>
    <col min="6692" max="6692" width="0" style="44" hidden="1" customWidth="1"/>
    <col min="6693" max="6693" width="3.85546875" style="44" customWidth="1"/>
    <col min="6694" max="6694" width="12" style="44" customWidth="1"/>
    <col min="6695" max="6695" width="0" style="44" hidden="1" customWidth="1"/>
    <col min="6696" max="6696" width="3.42578125" style="44" customWidth="1"/>
    <col min="6697" max="6697" width="1" style="44" customWidth="1"/>
    <col min="6698" max="6698" width="3.42578125" style="44" customWidth="1"/>
    <col min="6699" max="6699" width="2.7109375" style="44" customWidth="1"/>
    <col min="6700" max="6708" width="9.140625" style="44" customWidth="1"/>
    <col min="6709" max="6912" width="9.140625" style="44"/>
    <col min="6913" max="6913" width="9.140625" style="44" customWidth="1"/>
    <col min="6914" max="6914" width="2.85546875" style="44" customWidth="1"/>
    <col min="6915" max="6915" width="5.85546875" style="44" customWidth="1"/>
    <col min="6916" max="6916" width="4" style="44" customWidth="1"/>
    <col min="6917" max="6917" width="6.42578125" style="44" customWidth="1"/>
    <col min="6918" max="6918" width="4.140625" style="44" customWidth="1"/>
    <col min="6919" max="6919" width="11.5703125" style="44" customWidth="1"/>
    <col min="6920" max="6920" width="0" style="44" hidden="1" customWidth="1"/>
    <col min="6921" max="6921" width="4.28515625" style="44" customWidth="1"/>
    <col min="6922" max="6922" width="11" style="44" customWidth="1"/>
    <col min="6923" max="6923" width="0" style="44" hidden="1" customWidth="1"/>
    <col min="6924" max="6924" width="4" style="44" customWidth="1"/>
    <col min="6925" max="6925" width="1" style="44" customWidth="1"/>
    <col min="6926" max="6926" width="3.42578125" style="44" customWidth="1"/>
    <col min="6927" max="6927" width="3.140625" style="44" customWidth="1"/>
    <col min="6928" max="6928" width="3" style="44" customWidth="1"/>
    <col min="6929" max="6929" width="5.5703125" style="44" customWidth="1"/>
    <col min="6930" max="6930" width="4" style="44" customWidth="1"/>
    <col min="6931" max="6931" width="3.7109375" style="44" customWidth="1"/>
    <col min="6932" max="6932" width="4.140625" style="44" customWidth="1"/>
    <col min="6933" max="6933" width="8.42578125" style="44" customWidth="1"/>
    <col min="6934" max="6934" width="0" style="44" hidden="1" customWidth="1"/>
    <col min="6935" max="6935" width="3.85546875" style="44" customWidth="1"/>
    <col min="6936" max="6936" width="11.7109375" style="44" customWidth="1"/>
    <col min="6937" max="6937" width="0" style="44" hidden="1" customWidth="1"/>
    <col min="6938" max="6938" width="3.42578125" style="44" customWidth="1"/>
    <col min="6939" max="6939" width="1" style="44" customWidth="1"/>
    <col min="6940" max="6940" width="3.42578125" style="44" customWidth="1"/>
    <col min="6941" max="6941" width="1.140625" style="44" customWidth="1"/>
    <col min="6942" max="6942" width="3.85546875" style="44" customWidth="1"/>
    <col min="6943" max="6943" width="5.7109375" style="44" customWidth="1"/>
    <col min="6944" max="6945" width="4.28515625" style="44" customWidth="1"/>
    <col min="6946" max="6946" width="4.140625" style="44" customWidth="1"/>
    <col min="6947" max="6947" width="10.140625" style="44" customWidth="1"/>
    <col min="6948" max="6948" width="0" style="44" hidden="1" customWidth="1"/>
    <col min="6949" max="6949" width="3.85546875" style="44" customWidth="1"/>
    <col min="6950" max="6950" width="12" style="44" customWidth="1"/>
    <col min="6951" max="6951" width="0" style="44" hidden="1" customWidth="1"/>
    <col min="6952" max="6952" width="3.42578125" style="44" customWidth="1"/>
    <col min="6953" max="6953" width="1" style="44" customWidth="1"/>
    <col min="6954" max="6954" width="3.42578125" style="44" customWidth="1"/>
    <col min="6955" max="6955" width="2.7109375" style="44" customWidth="1"/>
    <col min="6956" max="6964" width="9.140625" style="44" customWidth="1"/>
    <col min="6965" max="7168" width="9.140625" style="44"/>
    <col min="7169" max="7169" width="9.140625" style="44" customWidth="1"/>
    <col min="7170" max="7170" width="2.85546875" style="44" customWidth="1"/>
    <col min="7171" max="7171" width="5.85546875" style="44" customWidth="1"/>
    <col min="7172" max="7172" width="4" style="44" customWidth="1"/>
    <col min="7173" max="7173" width="6.42578125" style="44" customWidth="1"/>
    <col min="7174" max="7174" width="4.140625" style="44" customWidth="1"/>
    <col min="7175" max="7175" width="11.5703125" style="44" customWidth="1"/>
    <col min="7176" max="7176" width="0" style="44" hidden="1" customWidth="1"/>
    <col min="7177" max="7177" width="4.28515625" style="44" customWidth="1"/>
    <col min="7178" max="7178" width="11" style="44" customWidth="1"/>
    <col min="7179" max="7179" width="0" style="44" hidden="1" customWidth="1"/>
    <col min="7180" max="7180" width="4" style="44" customWidth="1"/>
    <col min="7181" max="7181" width="1" style="44" customWidth="1"/>
    <col min="7182" max="7182" width="3.42578125" style="44" customWidth="1"/>
    <col min="7183" max="7183" width="3.140625" style="44" customWidth="1"/>
    <col min="7184" max="7184" width="3" style="44" customWidth="1"/>
    <col min="7185" max="7185" width="5.5703125" style="44" customWidth="1"/>
    <col min="7186" max="7186" width="4" style="44" customWidth="1"/>
    <col min="7187" max="7187" width="3.7109375" style="44" customWidth="1"/>
    <col min="7188" max="7188" width="4.140625" style="44" customWidth="1"/>
    <col min="7189" max="7189" width="8.42578125" style="44" customWidth="1"/>
    <col min="7190" max="7190" width="0" style="44" hidden="1" customWidth="1"/>
    <col min="7191" max="7191" width="3.85546875" style="44" customWidth="1"/>
    <col min="7192" max="7192" width="11.7109375" style="44" customWidth="1"/>
    <col min="7193" max="7193" width="0" style="44" hidden="1" customWidth="1"/>
    <col min="7194" max="7194" width="3.42578125" style="44" customWidth="1"/>
    <col min="7195" max="7195" width="1" style="44" customWidth="1"/>
    <col min="7196" max="7196" width="3.42578125" style="44" customWidth="1"/>
    <col min="7197" max="7197" width="1.140625" style="44" customWidth="1"/>
    <col min="7198" max="7198" width="3.85546875" style="44" customWidth="1"/>
    <col min="7199" max="7199" width="5.7109375" style="44" customWidth="1"/>
    <col min="7200" max="7201" width="4.28515625" style="44" customWidth="1"/>
    <col min="7202" max="7202" width="4.140625" style="44" customWidth="1"/>
    <col min="7203" max="7203" width="10.140625" style="44" customWidth="1"/>
    <col min="7204" max="7204" width="0" style="44" hidden="1" customWidth="1"/>
    <col min="7205" max="7205" width="3.85546875" style="44" customWidth="1"/>
    <col min="7206" max="7206" width="12" style="44" customWidth="1"/>
    <col min="7207" max="7207" width="0" style="44" hidden="1" customWidth="1"/>
    <col min="7208" max="7208" width="3.42578125" style="44" customWidth="1"/>
    <col min="7209" max="7209" width="1" style="44" customWidth="1"/>
    <col min="7210" max="7210" width="3.42578125" style="44" customWidth="1"/>
    <col min="7211" max="7211" width="2.7109375" style="44" customWidth="1"/>
    <col min="7212" max="7220" width="9.140625" style="44" customWidth="1"/>
    <col min="7221" max="7424" width="9.140625" style="44"/>
    <col min="7425" max="7425" width="9.140625" style="44" customWidth="1"/>
    <col min="7426" max="7426" width="2.85546875" style="44" customWidth="1"/>
    <col min="7427" max="7427" width="5.85546875" style="44" customWidth="1"/>
    <col min="7428" max="7428" width="4" style="44" customWidth="1"/>
    <col min="7429" max="7429" width="6.42578125" style="44" customWidth="1"/>
    <col min="7430" max="7430" width="4.140625" style="44" customWidth="1"/>
    <col min="7431" max="7431" width="11.5703125" style="44" customWidth="1"/>
    <col min="7432" max="7432" width="0" style="44" hidden="1" customWidth="1"/>
    <col min="7433" max="7433" width="4.28515625" style="44" customWidth="1"/>
    <col min="7434" max="7434" width="11" style="44" customWidth="1"/>
    <col min="7435" max="7435" width="0" style="44" hidden="1" customWidth="1"/>
    <col min="7436" max="7436" width="4" style="44" customWidth="1"/>
    <col min="7437" max="7437" width="1" style="44" customWidth="1"/>
    <col min="7438" max="7438" width="3.42578125" style="44" customWidth="1"/>
    <col min="7439" max="7439" width="3.140625" style="44" customWidth="1"/>
    <col min="7440" max="7440" width="3" style="44" customWidth="1"/>
    <col min="7441" max="7441" width="5.5703125" style="44" customWidth="1"/>
    <col min="7442" max="7442" width="4" style="44" customWidth="1"/>
    <col min="7443" max="7443" width="3.7109375" style="44" customWidth="1"/>
    <col min="7444" max="7444" width="4.140625" style="44" customWidth="1"/>
    <col min="7445" max="7445" width="8.42578125" style="44" customWidth="1"/>
    <col min="7446" max="7446" width="0" style="44" hidden="1" customWidth="1"/>
    <col min="7447" max="7447" width="3.85546875" style="44" customWidth="1"/>
    <col min="7448" max="7448" width="11.7109375" style="44" customWidth="1"/>
    <col min="7449" max="7449" width="0" style="44" hidden="1" customWidth="1"/>
    <col min="7450" max="7450" width="3.42578125" style="44" customWidth="1"/>
    <col min="7451" max="7451" width="1" style="44" customWidth="1"/>
    <col min="7452" max="7452" width="3.42578125" style="44" customWidth="1"/>
    <col min="7453" max="7453" width="1.140625" style="44" customWidth="1"/>
    <col min="7454" max="7454" width="3.85546875" style="44" customWidth="1"/>
    <col min="7455" max="7455" width="5.7109375" style="44" customWidth="1"/>
    <col min="7456" max="7457" width="4.28515625" style="44" customWidth="1"/>
    <col min="7458" max="7458" width="4.140625" style="44" customWidth="1"/>
    <col min="7459" max="7459" width="10.140625" style="44" customWidth="1"/>
    <col min="7460" max="7460" width="0" style="44" hidden="1" customWidth="1"/>
    <col min="7461" max="7461" width="3.85546875" style="44" customWidth="1"/>
    <col min="7462" max="7462" width="12" style="44" customWidth="1"/>
    <col min="7463" max="7463" width="0" style="44" hidden="1" customWidth="1"/>
    <col min="7464" max="7464" width="3.42578125" style="44" customWidth="1"/>
    <col min="7465" max="7465" width="1" style="44" customWidth="1"/>
    <col min="7466" max="7466" width="3.42578125" style="44" customWidth="1"/>
    <col min="7467" max="7467" width="2.7109375" style="44" customWidth="1"/>
    <col min="7468" max="7476" width="9.140625" style="44" customWidth="1"/>
    <col min="7477" max="7680" width="9.140625" style="44"/>
    <col min="7681" max="7681" width="9.140625" style="44" customWidth="1"/>
    <col min="7682" max="7682" width="2.85546875" style="44" customWidth="1"/>
    <col min="7683" max="7683" width="5.85546875" style="44" customWidth="1"/>
    <col min="7684" max="7684" width="4" style="44" customWidth="1"/>
    <col min="7685" max="7685" width="6.42578125" style="44" customWidth="1"/>
    <col min="7686" max="7686" width="4.140625" style="44" customWidth="1"/>
    <col min="7687" max="7687" width="11.5703125" style="44" customWidth="1"/>
    <col min="7688" max="7688" width="0" style="44" hidden="1" customWidth="1"/>
    <col min="7689" max="7689" width="4.28515625" style="44" customWidth="1"/>
    <col min="7690" max="7690" width="11" style="44" customWidth="1"/>
    <col min="7691" max="7691" width="0" style="44" hidden="1" customWidth="1"/>
    <col min="7692" max="7692" width="4" style="44" customWidth="1"/>
    <col min="7693" max="7693" width="1" style="44" customWidth="1"/>
    <col min="7694" max="7694" width="3.42578125" style="44" customWidth="1"/>
    <col min="7695" max="7695" width="3.140625" style="44" customWidth="1"/>
    <col min="7696" max="7696" width="3" style="44" customWidth="1"/>
    <col min="7697" max="7697" width="5.5703125" style="44" customWidth="1"/>
    <col min="7698" max="7698" width="4" style="44" customWidth="1"/>
    <col min="7699" max="7699" width="3.7109375" style="44" customWidth="1"/>
    <col min="7700" max="7700" width="4.140625" style="44" customWidth="1"/>
    <col min="7701" max="7701" width="8.42578125" style="44" customWidth="1"/>
    <col min="7702" max="7702" width="0" style="44" hidden="1" customWidth="1"/>
    <col min="7703" max="7703" width="3.85546875" style="44" customWidth="1"/>
    <col min="7704" max="7704" width="11.7109375" style="44" customWidth="1"/>
    <col min="7705" max="7705" width="0" style="44" hidden="1" customWidth="1"/>
    <col min="7706" max="7706" width="3.42578125" style="44" customWidth="1"/>
    <col min="7707" max="7707" width="1" style="44" customWidth="1"/>
    <col min="7708" max="7708" width="3.42578125" style="44" customWidth="1"/>
    <col min="7709" max="7709" width="1.140625" style="44" customWidth="1"/>
    <col min="7710" max="7710" width="3.85546875" style="44" customWidth="1"/>
    <col min="7711" max="7711" width="5.7109375" style="44" customWidth="1"/>
    <col min="7712" max="7713" width="4.28515625" style="44" customWidth="1"/>
    <col min="7714" max="7714" width="4.140625" style="44" customWidth="1"/>
    <col min="7715" max="7715" width="10.140625" style="44" customWidth="1"/>
    <col min="7716" max="7716" width="0" style="44" hidden="1" customWidth="1"/>
    <col min="7717" max="7717" width="3.85546875" style="44" customWidth="1"/>
    <col min="7718" max="7718" width="12" style="44" customWidth="1"/>
    <col min="7719" max="7719" width="0" style="44" hidden="1" customWidth="1"/>
    <col min="7720" max="7720" width="3.42578125" style="44" customWidth="1"/>
    <col min="7721" max="7721" width="1" style="44" customWidth="1"/>
    <col min="7722" max="7722" width="3.42578125" style="44" customWidth="1"/>
    <col min="7723" max="7723" width="2.7109375" style="44" customWidth="1"/>
    <col min="7724" max="7732" width="9.140625" style="44" customWidth="1"/>
    <col min="7733" max="7936" width="9.140625" style="44"/>
    <col min="7937" max="7937" width="9.140625" style="44" customWidth="1"/>
    <col min="7938" max="7938" width="2.85546875" style="44" customWidth="1"/>
    <col min="7939" max="7939" width="5.85546875" style="44" customWidth="1"/>
    <col min="7940" max="7940" width="4" style="44" customWidth="1"/>
    <col min="7941" max="7941" width="6.42578125" style="44" customWidth="1"/>
    <col min="7942" max="7942" width="4.140625" style="44" customWidth="1"/>
    <col min="7943" max="7943" width="11.5703125" style="44" customWidth="1"/>
    <col min="7944" max="7944" width="0" style="44" hidden="1" customWidth="1"/>
    <col min="7945" max="7945" width="4.28515625" style="44" customWidth="1"/>
    <col min="7946" max="7946" width="11" style="44" customWidth="1"/>
    <col min="7947" max="7947" width="0" style="44" hidden="1" customWidth="1"/>
    <col min="7948" max="7948" width="4" style="44" customWidth="1"/>
    <col min="7949" max="7949" width="1" style="44" customWidth="1"/>
    <col min="7950" max="7950" width="3.42578125" style="44" customWidth="1"/>
    <col min="7951" max="7951" width="3.140625" style="44" customWidth="1"/>
    <col min="7952" max="7952" width="3" style="44" customWidth="1"/>
    <col min="7953" max="7953" width="5.5703125" style="44" customWidth="1"/>
    <col min="7954" max="7954" width="4" style="44" customWidth="1"/>
    <col min="7955" max="7955" width="3.7109375" style="44" customWidth="1"/>
    <col min="7956" max="7956" width="4.140625" style="44" customWidth="1"/>
    <col min="7957" max="7957" width="8.42578125" style="44" customWidth="1"/>
    <col min="7958" max="7958" width="0" style="44" hidden="1" customWidth="1"/>
    <col min="7959" max="7959" width="3.85546875" style="44" customWidth="1"/>
    <col min="7960" max="7960" width="11.7109375" style="44" customWidth="1"/>
    <col min="7961" max="7961" width="0" style="44" hidden="1" customWidth="1"/>
    <col min="7962" max="7962" width="3.42578125" style="44" customWidth="1"/>
    <col min="7963" max="7963" width="1" style="44" customWidth="1"/>
    <col min="7964" max="7964" width="3.42578125" style="44" customWidth="1"/>
    <col min="7965" max="7965" width="1.140625" style="44" customWidth="1"/>
    <col min="7966" max="7966" width="3.85546875" style="44" customWidth="1"/>
    <col min="7967" max="7967" width="5.7109375" style="44" customWidth="1"/>
    <col min="7968" max="7969" width="4.28515625" style="44" customWidth="1"/>
    <col min="7970" max="7970" width="4.140625" style="44" customWidth="1"/>
    <col min="7971" max="7971" width="10.140625" style="44" customWidth="1"/>
    <col min="7972" max="7972" width="0" style="44" hidden="1" customWidth="1"/>
    <col min="7973" max="7973" width="3.85546875" style="44" customWidth="1"/>
    <col min="7974" max="7974" width="12" style="44" customWidth="1"/>
    <col min="7975" max="7975" width="0" style="44" hidden="1" customWidth="1"/>
    <col min="7976" max="7976" width="3.42578125" style="44" customWidth="1"/>
    <col min="7977" max="7977" width="1" style="44" customWidth="1"/>
    <col min="7978" max="7978" width="3.42578125" style="44" customWidth="1"/>
    <col min="7979" max="7979" width="2.7109375" style="44" customWidth="1"/>
    <col min="7980" max="7988" width="9.140625" style="44" customWidth="1"/>
    <col min="7989" max="8192" width="9.140625" style="44"/>
    <col min="8193" max="8193" width="9.140625" style="44" customWidth="1"/>
    <col min="8194" max="8194" width="2.85546875" style="44" customWidth="1"/>
    <col min="8195" max="8195" width="5.85546875" style="44" customWidth="1"/>
    <col min="8196" max="8196" width="4" style="44" customWidth="1"/>
    <col min="8197" max="8197" width="6.42578125" style="44" customWidth="1"/>
    <col min="8198" max="8198" width="4.140625" style="44" customWidth="1"/>
    <col min="8199" max="8199" width="11.5703125" style="44" customWidth="1"/>
    <col min="8200" max="8200" width="0" style="44" hidden="1" customWidth="1"/>
    <col min="8201" max="8201" width="4.28515625" style="44" customWidth="1"/>
    <col min="8202" max="8202" width="11" style="44" customWidth="1"/>
    <col min="8203" max="8203" width="0" style="44" hidden="1" customWidth="1"/>
    <col min="8204" max="8204" width="4" style="44" customWidth="1"/>
    <col min="8205" max="8205" width="1" style="44" customWidth="1"/>
    <col min="8206" max="8206" width="3.42578125" style="44" customWidth="1"/>
    <col min="8207" max="8207" width="3.140625" style="44" customWidth="1"/>
    <col min="8208" max="8208" width="3" style="44" customWidth="1"/>
    <col min="8209" max="8209" width="5.5703125" style="44" customWidth="1"/>
    <col min="8210" max="8210" width="4" style="44" customWidth="1"/>
    <col min="8211" max="8211" width="3.7109375" style="44" customWidth="1"/>
    <col min="8212" max="8212" width="4.140625" style="44" customWidth="1"/>
    <col min="8213" max="8213" width="8.42578125" style="44" customWidth="1"/>
    <col min="8214" max="8214" width="0" style="44" hidden="1" customWidth="1"/>
    <col min="8215" max="8215" width="3.85546875" style="44" customWidth="1"/>
    <col min="8216" max="8216" width="11.7109375" style="44" customWidth="1"/>
    <col min="8217" max="8217" width="0" style="44" hidden="1" customWidth="1"/>
    <col min="8218" max="8218" width="3.42578125" style="44" customWidth="1"/>
    <col min="8219" max="8219" width="1" style="44" customWidth="1"/>
    <col min="8220" max="8220" width="3.42578125" style="44" customWidth="1"/>
    <col min="8221" max="8221" width="1.140625" style="44" customWidth="1"/>
    <col min="8222" max="8222" width="3.85546875" style="44" customWidth="1"/>
    <col min="8223" max="8223" width="5.7109375" style="44" customWidth="1"/>
    <col min="8224" max="8225" width="4.28515625" style="44" customWidth="1"/>
    <col min="8226" max="8226" width="4.140625" style="44" customWidth="1"/>
    <col min="8227" max="8227" width="10.140625" style="44" customWidth="1"/>
    <col min="8228" max="8228" width="0" style="44" hidden="1" customWidth="1"/>
    <col min="8229" max="8229" width="3.85546875" style="44" customWidth="1"/>
    <col min="8230" max="8230" width="12" style="44" customWidth="1"/>
    <col min="8231" max="8231" width="0" style="44" hidden="1" customWidth="1"/>
    <col min="8232" max="8232" width="3.42578125" style="44" customWidth="1"/>
    <col min="8233" max="8233" width="1" style="44" customWidth="1"/>
    <col min="8234" max="8234" width="3.42578125" style="44" customWidth="1"/>
    <col min="8235" max="8235" width="2.7109375" style="44" customWidth="1"/>
    <col min="8236" max="8244" width="9.140625" style="44" customWidth="1"/>
    <col min="8245" max="8448" width="9.140625" style="44"/>
    <col min="8449" max="8449" width="9.140625" style="44" customWidth="1"/>
    <col min="8450" max="8450" width="2.85546875" style="44" customWidth="1"/>
    <col min="8451" max="8451" width="5.85546875" style="44" customWidth="1"/>
    <col min="8452" max="8452" width="4" style="44" customWidth="1"/>
    <col min="8453" max="8453" width="6.42578125" style="44" customWidth="1"/>
    <col min="8454" max="8454" width="4.140625" style="44" customWidth="1"/>
    <col min="8455" max="8455" width="11.5703125" style="44" customWidth="1"/>
    <col min="8456" max="8456" width="0" style="44" hidden="1" customWidth="1"/>
    <col min="8457" max="8457" width="4.28515625" style="44" customWidth="1"/>
    <col min="8458" max="8458" width="11" style="44" customWidth="1"/>
    <col min="8459" max="8459" width="0" style="44" hidden="1" customWidth="1"/>
    <col min="8460" max="8460" width="4" style="44" customWidth="1"/>
    <col min="8461" max="8461" width="1" style="44" customWidth="1"/>
    <col min="8462" max="8462" width="3.42578125" style="44" customWidth="1"/>
    <col min="8463" max="8463" width="3.140625" style="44" customWidth="1"/>
    <col min="8464" max="8464" width="3" style="44" customWidth="1"/>
    <col min="8465" max="8465" width="5.5703125" style="44" customWidth="1"/>
    <col min="8466" max="8466" width="4" style="44" customWidth="1"/>
    <col min="8467" max="8467" width="3.7109375" style="44" customWidth="1"/>
    <col min="8468" max="8468" width="4.140625" style="44" customWidth="1"/>
    <col min="8469" max="8469" width="8.42578125" style="44" customWidth="1"/>
    <col min="8470" max="8470" width="0" style="44" hidden="1" customWidth="1"/>
    <col min="8471" max="8471" width="3.85546875" style="44" customWidth="1"/>
    <col min="8472" max="8472" width="11.7109375" style="44" customWidth="1"/>
    <col min="8473" max="8473" width="0" style="44" hidden="1" customWidth="1"/>
    <col min="8474" max="8474" width="3.42578125" style="44" customWidth="1"/>
    <col min="8475" max="8475" width="1" style="44" customWidth="1"/>
    <col min="8476" max="8476" width="3.42578125" style="44" customWidth="1"/>
    <col min="8477" max="8477" width="1.140625" style="44" customWidth="1"/>
    <col min="8478" max="8478" width="3.85546875" style="44" customWidth="1"/>
    <col min="8479" max="8479" width="5.7109375" style="44" customWidth="1"/>
    <col min="8480" max="8481" width="4.28515625" style="44" customWidth="1"/>
    <col min="8482" max="8482" width="4.140625" style="44" customWidth="1"/>
    <col min="8483" max="8483" width="10.140625" style="44" customWidth="1"/>
    <col min="8484" max="8484" width="0" style="44" hidden="1" customWidth="1"/>
    <col min="8485" max="8485" width="3.85546875" style="44" customWidth="1"/>
    <col min="8486" max="8486" width="12" style="44" customWidth="1"/>
    <col min="8487" max="8487" width="0" style="44" hidden="1" customWidth="1"/>
    <col min="8488" max="8488" width="3.42578125" style="44" customWidth="1"/>
    <col min="8489" max="8489" width="1" style="44" customWidth="1"/>
    <col min="8490" max="8490" width="3.42578125" style="44" customWidth="1"/>
    <col min="8491" max="8491" width="2.7109375" style="44" customWidth="1"/>
    <col min="8492" max="8500" width="9.140625" style="44" customWidth="1"/>
    <col min="8501" max="8704" width="9.140625" style="44"/>
    <col min="8705" max="8705" width="9.140625" style="44" customWidth="1"/>
    <col min="8706" max="8706" width="2.85546875" style="44" customWidth="1"/>
    <col min="8707" max="8707" width="5.85546875" style="44" customWidth="1"/>
    <col min="8708" max="8708" width="4" style="44" customWidth="1"/>
    <col min="8709" max="8709" width="6.42578125" style="44" customWidth="1"/>
    <col min="8710" max="8710" width="4.140625" style="44" customWidth="1"/>
    <col min="8711" max="8711" width="11.5703125" style="44" customWidth="1"/>
    <col min="8712" max="8712" width="0" style="44" hidden="1" customWidth="1"/>
    <col min="8713" max="8713" width="4.28515625" style="44" customWidth="1"/>
    <col min="8714" max="8714" width="11" style="44" customWidth="1"/>
    <col min="8715" max="8715" width="0" style="44" hidden="1" customWidth="1"/>
    <col min="8716" max="8716" width="4" style="44" customWidth="1"/>
    <col min="8717" max="8717" width="1" style="44" customWidth="1"/>
    <col min="8718" max="8718" width="3.42578125" style="44" customWidth="1"/>
    <col min="8719" max="8719" width="3.140625" style="44" customWidth="1"/>
    <col min="8720" max="8720" width="3" style="44" customWidth="1"/>
    <col min="8721" max="8721" width="5.5703125" style="44" customWidth="1"/>
    <col min="8722" max="8722" width="4" style="44" customWidth="1"/>
    <col min="8723" max="8723" width="3.7109375" style="44" customWidth="1"/>
    <col min="8724" max="8724" width="4.140625" style="44" customWidth="1"/>
    <col min="8725" max="8725" width="8.42578125" style="44" customWidth="1"/>
    <col min="8726" max="8726" width="0" style="44" hidden="1" customWidth="1"/>
    <col min="8727" max="8727" width="3.85546875" style="44" customWidth="1"/>
    <col min="8728" max="8728" width="11.7109375" style="44" customWidth="1"/>
    <col min="8729" max="8729" width="0" style="44" hidden="1" customWidth="1"/>
    <col min="8730" max="8730" width="3.42578125" style="44" customWidth="1"/>
    <col min="8731" max="8731" width="1" style="44" customWidth="1"/>
    <col min="8732" max="8732" width="3.42578125" style="44" customWidth="1"/>
    <col min="8733" max="8733" width="1.140625" style="44" customWidth="1"/>
    <col min="8734" max="8734" width="3.85546875" style="44" customWidth="1"/>
    <col min="8735" max="8735" width="5.7109375" style="44" customWidth="1"/>
    <col min="8736" max="8737" width="4.28515625" style="44" customWidth="1"/>
    <col min="8738" max="8738" width="4.140625" style="44" customWidth="1"/>
    <col min="8739" max="8739" width="10.140625" style="44" customWidth="1"/>
    <col min="8740" max="8740" width="0" style="44" hidden="1" customWidth="1"/>
    <col min="8741" max="8741" width="3.85546875" style="44" customWidth="1"/>
    <col min="8742" max="8742" width="12" style="44" customWidth="1"/>
    <col min="8743" max="8743" width="0" style="44" hidden="1" customWidth="1"/>
    <col min="8744" max="8744" width="3.42578125" style="44" customWidth="1"/>
    <col min="8745" max="8745" width="1" style="44" customWidth="1"/>
    <col min="8746" max="8746" width="3.42578125" style="44" customWidth="1"/>
    <col min="8747" max="8747" width="2.7109375" style="44" customWidth="1"/>
    <col min="8748" max="8756" width="9.140625" style="44" customWidth="1"/>
    <col min="8757" max="8960" width="9.140625" style="44"/>
    <col min="8961" max="8961" width="9.140625" style="44" customWidth="1"/>
    <col min="8962" max="8962" width="2.85546875" style="44" customWidth="1"/>
    <col min="8963" max="8963" width="5.85546875" style="44" customWidth="1"/>
    <col min="8964" max="8964" width="4" style="44" customWidth="1"/>
    <col min="8965" max="8965" width="6.42578125" style="44" customWidth="1"/>
    <col min="8966" max="8966" width="4.140625" style="44" customWidth="1"/>
    <col min="8967" max="8967" width="11.5703125" style="44" customWidth="1"/>
    <col min="8968" max="8968" width="0" style="44" hidden="1" customWidth="1"/>
    <col min="8969" max="8969" width="4.28515625" style="44" customWidth="1"/>
    <col min="8970" max="8970" width="11" style="44" customWidth="1"/>
    <col min="8971" max="8971" width="0" style="44" hidden="1" customWidth="1"/>
    <col min="8972" max="8972" width="4" style="44" customWidth="1"/>
    <col min="8973" max="8973" width="1" style="44" customWidth="1"/>
    <col min="8974" max="8974" width="3.42578125" style="44" customWidth="1"/>
    <col min="8975" max="8975" width="3.140625" style="44" customWidth="1"/>
    <col min="8976" max="8976" width="3" style="44" customWidth="1"/>
    <col min="8977" max="8977" width="5.5703125" style="44" customWidth="1"/>
    <col min="8978" max="8978" width="4" style="44" customWidth="1"/>
    <col min="8979" max="8979" width="3.7109375" style="44" customWidth="1"/>
    <col min="8980" max="8980" width="4.140625" style="44" customWidth="1"/>
    <col min="8981" max="8981" width="8.42578125" style="44" customWidth="1"/>
    <col min="8982" max="8982" width="0" style="44" hidden="1" customWidth="1"/>
    <col min="8983" max="8983" width="3.85546875" style="44" customWidth="1"/>
    <col min="8984" max="8984" width="11.7109375" style="44" customWidth="1"/>
    <col min="8985" max="8985" width="0" style="44" hidden="1" customWidth="1"/>
    <col min="8986" max="8986" width="3.42578125" style="44" customWidth="1"/>
    <col min="8987" max="8987" width="1" style="44" customWidth="1"/>
    <col min="8988" max="8988" width="3.42578125" style="44" customWidth="1"/>
    <col min="8989" max="8989" width="1.140625" style="44" customWidth="1"/>
    <col min="8990" max="8990" width="3.85546875" style="44" customWidth="1"/>
    <col min="8991" max="8991" width="5.7109375" style="44" customWidth="1"/>
    <col min="8992" max="8993" width="4.28515625" style="44" customWidth="1"/>
    <col min="8994" max="8994" width="4.140625" style="44" customWidth="1"/>
    <col min="8995" max="8995" width="10.140625" style="44" customWidth="1"/>
    <col min="8996" max="8996" width="0" style="44" hidden="1" customWidth="1"/>
    <col min="8997" max="8997" width="3.85546875" style="44" customWidth="1"/>
    <col min="8998" max="8998" width="12" style="44" customWidth="1"/>
    <col min="8999" max="8999" width="0" style="44" hidden="1" customWidth="1"/>
    <col min="9000" max="9000" width="3.42578125" style="44" customWidth="1"/>
    <col min="9001" max="9001" width="1" style="44" customWidth="1"/>
    <col min="9002" max="9002" width="3.42578125" style="44" customWidth="1"/>
    <col min="9003" max="9003" width="2.7109375" style="44" customWidth="1"/>
    <col min="9004" max="9012" width="9.140625" style="44" customWidth="1"/>
    <col min="9013" max="9216" width="9.140625" style="44"/>
    <col min="9217" max="9217" width="9.140625" style="44" customWidth="1"/>
    <col min="9218" max="9218" width="2.85546875" style="44" customWidth="1"/>
    <col min="9219" max="9219" width="5.85546875" style="44" customWidth="1"/>
    <col min="9220" max="9220" width="4" style="44" customWidth="1"/>
    <col min="9221" max="9221" width="6.42578125" style="44" customWidth="1"/>
    <col min="9222" max="9222" width="4.140625" style="44" customWidth="1"/>
    <col min="9223" max="9223" width="11.5703125" style="44" customWidth="1"/>
    <col min="9224" max="9224" width="0" style="44" hidden="1" customWidth="1"/>
    <col min="9225" max="9225" width="4.28515625" style="44" customWidth="1"/>
    <col min="9226" max="9226" width="11" style="44" customWidth="1"/>
    <col min="9227" max="9227" width="0" style="44" hidden="1" customWidth="1"/>
    <col min="9228" max="9228" width="4" style="44" customWidth="1"/>
    <col min="9229" max="9229" width="1" style="44" customWidth="1"/>
    <col min="9230" max="9230" width="3.42578125" style="44" customWidth="1"/>
    <col min="9231" max="9231" width="3.140625" style="44" customWidth="1"/>
    <col min="9232" max="9232" width="3" style="44" customWidth="1"/>
    <col min="9233" max="9233" width="5.5703125" style="44" customWidth="1"/>
    <col min="9234" max="9234" width="4" style="44" customWidth="1"/>
    <col min="9235" max="9235" width="3.7109375" style="44" customWidth="1"/>
    <col min="9236" max="9236" width="4.140625" style="44" customWidth="1"/>
    <col min="9237" max="9237" width="8.42578125" style="44" customWidth="1"/>
    <col min="9238" max="9238" width="0" style="44" hidden="1" customWidth="1"/>
    <col min="9239" max="9239" width="3.85546875" style="44" customWidth="1"/>
    <col min="9240" max="9240" width="11.7109375" style="44" customWidth="1"/>
    <col min="9241" max="9241" width="0" style="44" hidden="1" customWidth="1"/>
    <col min="9242" max="9242" width="3.42578125" style="44" customWidth="1"/>
    <col min="9243" max="9243" width="1" style="44" customWidth="1"/>
    <col min="9244" max="9244" width="3.42578125" style="44" customWidth="1"/>
    <col min="9245" max="9245" width="1.140625" style="44" customWidth="1"/>
    <col min="9246" max="9246" width="3.85546875" style="44" customWidth="1"/>
    <col min="9247" max="9247" width="5.7109375" style="44" customWidth="1"/>
    <col min="9248" max="9249" width="4.28515625" style="44" customWidth="1"/>
    <col min="9250" max="9250" width="4.140625" style="44" customWidth="1"/>
    <col min="9251" max="9251" width="10.140625" style="44" customWidth="1"/>
    <col min="9252" max="9252" width="0" style="44" hidden="1" customWidth="1"/>
    <col min="9253" max="9253" width="3.85546875" style="44" customWidth="1"/>
    <col min="9254" max="9254" width="12" style="44" customWidth="1"/>
    <col min="9255" max="9255" width="0" style="44" hidden="1" customWidth="1"/>
    <col min="9256" max="9256" width="3.42578125" style="44" customWidth="1"/>
    <col min="9257" max="9257" width="1" style="44" customWidth="1"/>
    <col min="9258" max="9258" width="3.42578125" style="44" customWidth="1"/>
    <col min="9259" max="9259" width="2.7109375" style="44" customWidth="1"/>
    <col min="9260" max="9268" width="9.140625" style="44" customWidth="1"/>
    <col min="9269" max="9472" width="9.140625" style="44"/>
    <col min="9473" max="9473" width="9.140625" style="44" customWidth="1"/>
    <col min="9474" max="9474" width="2.85546875" style="44" customWidth="1"/>
    <col min="9475" max="9475" width="5.85546875" style="44" customWidth="1"/>
    <col min="9476" max="9476" width="4" style="44" customWidth="1"/>
    <col min="9477" max="9477" width="6.42578125" style="44" customWidth="1"/>
    <col min="9478" max="9478" width="4.140625" style="44" customWidth="1"/>
    <col min="9479" max="9479" width="11.5703125" style="44" customWidth="1"/>
    <col min="9480" max="9480" width="0" style="44" hidden="1" customWidth="1"/>
    <col min="9481" max="9481" width="4.28515625" style="44" customWidth="1"/>
    <col min="9482" max="9482" width="11" style="44" customWidth="1"/>
    <col min="9483" max="9483" width="0" style="44" hidden="1" customWidth="1"/>
    <col min="9484" max="9484" width="4" style="44" customWidth="1"/>
    <col min="9485" max="9485" width="1" style="44" customWidth="1"/>
    <col min="9486" max="9486" width="3.42578125" style="44" customWidth="1"/>
    <col min="9487" max="9487" width="3.140625" style="44" customWidth="1"/>
    <col min="9488" max="9488" width="3" style="44" customWidth="1"/>
    <col min="9489" max="9489" width="5.5703125" style="44" customWidth="1"/>
    <col min="9490" max="9490" width="4" style="44" customWidth="1"/>
    <col min="9491" max="9491" width="3.7109375" style="44" customWidth="1"/>
    <col min="9492" max="9492" width="4.140625" style="44" customWidth="1"/>
    <col min="9493" max="9493" width="8.42578125" style="44" customWidth="1"/>
    <col min="9494" max="9494" width="0" style="44" hidden="1" customWidth="1"/>
    <col min="9495" max="9495" width="3.85546875" style="44" customWidth="1"/>
    <col min="9496" max="9496" width="11.7109375" style="44" customWidth="1"/>
    <col min="9497" max="9497" width="0" style="44" hidden="1" customWidth="1"/>
    <col min="9498" max="9498" width="3.42578125" style="44" customWidth="1"/>
    <col min="9499" max="9499" width="1" style="44" customWidth="1"/>
    <col min="9500" max="9500" width="3.42578125" style="44" customWidth="1"/>
    <col min="9501" max="9501" width="1.140625" style="44" customWidth="1"/>
    <col min="9502" max="9502" width="3.85546875" style="44" customWidth="1"/>
    <col min="9503" max="9503" width="5.7109375" style="44" customWidth="1"/>
    <col min="9504" max="9505" width="4.28515625" style="44" customWidth="1"/>
    <col min="9506" max="9506" width="4.140625" style="44" customWidth="1"/>
    <col min="9507" max="9507" width="10.140625" style="44" customWidth="1"/>
    <col min="9508" max="9508" width="0" style="44" hidden="1" customWidth="1"/>
    <col min="9509" max="9509" width="3.85546875" style="44" customWidth="1"/>
    <col min="9510" max="9510" width="12" style="44" customWidth="1"/>
    <col min="9511" max="9511" width="0" style="44" hidden="1" customWidth="1"/>
    <col min="9512" max="9512" width="3.42578125" style="44" customWidth="1"/>
    <col min="9513" max="9513" width="1" style="44" customWidth="1"/>
    <col min="9514" max="9514" width="3.42578125" style="44" customWidth="1"/>
    <col min="9515" max="9515" width="2.7109375" style="44" customWidth="1"/>
    <col min="9516" max="9524" width="9.140625" style="44" customWidth="1"/>
    <col min="9525" max="9728" width="9.140625" style="44"/>
    <col min="9729" max="9729" width="9.140625" style="44" customWidth="1"/>
    <col min="9730" max="9730" width="2.85546875" style="44" customWidth="1"/>
    <col min="9731" max="9731" width="5.85546875" style="44" customWidth="1"/>
    <col min="9732" max="9732" width="4" style="44" customWidth="1"/>
    <col min="9733" max="9733" width="6.42578125" style="44" customWidth="1"/>
    <col min="9734" max="9734" width="4.140625" style="44" customWidth="1"/>
    <col min="9735" max="9735" width="11.5703125" style="44" customWidth="1"/>
    <col min="9736" max="9736" width="0" style="44" hidden="1" customWidth="1"/>
    <col min="9737" max="9737" width="4.28515625" style="44" customWidth="1"/>
    <col min="9738" max="9738" width="11" style="44" customWidth="1"/>
    <col min="9739" max="9739" width="0" style="44" hidden="1" customWidth="1"/>
    <col min="9740" max="9740" width="4" style="44" customWidth="1"/>
    <col min="9741" max="9741" width="1" style="44" customWidth="1"/>
    <col min="9742" max="9742" width="3.42578125" style="44" customWidth="1"/>
    <col min="9743" max="9743" width="3.140625" style="44" customWidth="1"/>
    <col min="9744" max="9744" width="3" style="44" customWidth="1"/>
    <col min="9745" max="9745" width="5.5703125" style="44" customWidth="1"/>
    <col min="9746" max="9746" width="4" style="44" customWidth="1"/>
    <col min="9747" max="9747" width="3.7109375" style="44" customWidth="1"/>
    <col min="9748" max="9748" width="4.140625" style="44" customWidth="1"/>
    <col min="9749" max="9749" width="8.42578125" style="44" customWidth="1"/>
    <col min="9750" max="9750" width="0" style="44" hidden="1" customWidth="1"/>
    <col min="9751" max="9751" width="3.85546875" style="44" customWidth="1"/>
    <col min="9752" max="9752" width="11.7109375" style="44" customWidth="1"/>
    <col min="9753" max="9753" width="0" style="44" hidden="1" customWidth="1"/>
    <col min="9754" max="9754" width="3.42578125" style="44" customWidth="1"/>
    <col min="9755" max="9755" width="1" style="44" customWidth="1"/>
    <col min="9756" max="9756" width="3.42578125" style="44" customWidth="1"/>
    <col min="9757" max="9757" width="1.140625" style="44" customWidth="1"/>
    <col min="9758" max="9758" width="3.85546875" style="44" customWidth="1"/>
    <col min="9759" max="9759" width="5.7109375" style="44" customWidth="1"/>
    <col min="9760" max="9761" width="4.28515625" style="44" customWidth="1"/>
    <col min="9762" max="9762" width="4.140625" style="44" customWidth="1"/>
    <col min="9763" max="9763" width="10.140625" style="44" customWidth="1"/>
    <col min="9764" max="9764" width="0" style="44" hidden="1" customWidth="1"/>
    <col min="9765" max="9765" width="3.85546875" style="44" customWidth="1"/>
    <col min="9766" max="9766" width="12" style="44" customWidth="1"/>
    <col min="9767" max="9767" width="0" style="44" hidden="1" customWidth="1"/>
    <col min="9768" max="9768" width="3.42578125" style="44" customWidth="1"/>
    <col min="9769" max="9769" width="1" style="44" customWidth="1"/>
    <col min="9770" max="9770" width="3.42578125" style="44" customWidth="1"/>
    <col min="9771" max="9771" width="2.7109375" style="44" customWidth="1"/>
    <col min="9772" max="9780" width="9.140625" style="44" customWidth="1"/>
    <col min="9781" max="9984" width="9.140625" style="44"/>
    <col min="9985" max="9985" width="9.140625" style="44" customWidth="1"/>
    <col min="9986" max="9986" width="2.85546875" style="44" customWidth="1"/>
    <col min="9987" max="9987" width="5.85546875" style="44" customWidth="1"/>
    <col min="9988" max="9988" width="4" style="44" customWidth="1"/>
    <col min="9989" max="9989" width="6.42578125" style="44" customWidth="1"/>
    <col min="9990" max="9990" width="4.140625" style="44" customWidth="1"/>
    <col min="9991" max="9991" width="11.5703125" style="44" customWidth="1"/>
    <col min="9992" max="9992" width="0" style="44" hidden="1" customWidth="1"/>
    <col min="9993" max="9993" width="4.28515625" style="44" customWidth="1"/>
    <col min="9994" max="9994" width="11" style="44" customWidth="1"/>
    <col min="9995" max="9995" width="0" style="44" hidden="1" customWidth="1"/>
    <col min="9996" max="9996" width="4" style="44" customWidth="1"/>
    <col min="9997" max="9997" width="1" style="44" customWidth="1"/>
    <col min="9998" max="9998" width="3.42578125" style="44" customWidth="1"/>
    <col min="9999" max="9999" width="3.140625" style="44" customWidth="1"/>
    <col min="10000" max="10000" width="3" style="44" customWidth="1"/>
    <col min="10001" max="10001" width="5.5703125" style="44" customWidth="1"/>
    <col min="10002" max="10002" width="4" style="44" customWidth="1"/>
    <col min="10003" max="10003" width="3.7109375" style="44" customWidth="1"/>
    <col min="10004" max="10004" width="4.140625" style="44" customWidth="1"/>
    <col min="10005" max="10005" width="8.42578125" style="44" customWidth="1"/>
    <col min="10006" max="10006" width="0" style="44" hidden="1" customWidth="1"/>
    <col min="10007" max="10007" width="3.85546875" style="44" customWidth="1"/>
    <col min="10008" max="10008" width="11.7109375" style="44" customWidth="1"/>
    <col min="10009" max="10009" width="0" style="44" hidden="1" customWidth="1"/>
    <col min="10010" max="10010" width="3.42578125" style="44" customWidth="1"/>
    <col min="10011" max="10011" width="1" style="44" customWidth="1"/>
    <col min="10012" max="10012" width="3.42578125" style="44" customWidth="1"/>
    <col min="10013" max="10013" width="1.140625" style="44" customWidth="1"/>
    <col min="10014" max="10014" width="3.85546875" style="44" customWidth="1"/>
    <col min="10015" max="10015" width="5.7109375" style="44" customWidth="1"/>
    <col min="10016" max="10017" width="4.28515625" style="44" customWidth="1"/>
    <col min="10018" max="10018" width="4.140625" style="44" customWidth="1"/>
    <col min="10019" max="10019" width="10.140625" style="44" customWidth="1"/>
    <col min="10020" max="10020" width="0" style="44" hidden="1" customWidth="1"/>
    <col min="10021" max="10021" width="3.85546875" style="44" customWidth="1"/>
    <col min="10022" max="10022" width="12" style="44" customWidth="1"/>
    <col min="10023" max="10023" width="0" style="44" hidden="1" customWidth="1"/>
    <col min="10024" max="10024" width="3.42578125" style="44" customWidth="1"/>
    <col min="10025" max="10025" width="1" style="44" customWidth="1"/>
    <col min="10026" max="10026" width="3.42578125" style="44" customWidth="1"/>
    <col min="10027" max="10027" width="2.7109375" style="44" customWidth="1"/>
    <col min="10028" max="10036" width="9.140625" style="44" customWidth="1"/>
    <col min="10037" max="10240" width="9.140625" style="44"/>
    <col min="10241" max="10241" width="9.140625" style="44" customWidth="1"/>
    <col min="10242" max="10242" width="2.85546875" style="44" customWidth="1"/>
    <col min="10243" max="10243" width="5.85546875" style="44" customWidth="1"/>
    <col min="10244" max="10244" width="4" style="44" customWidth="1"/>
    <col min="10245" max="10245" width="6.42578125" style="44" customWidth="1"/>
    <col min="10246" max="10246" width="4.140625" style="44" customWidth="1"/>
    <col min="10247" max="10247" width="11.5703125" style="44" customWidth="1"/>
    <col min="10248" max="10248" width="0" style="44" hidden="1" customWidth="1"/>
    <col min="10249" max="10249" width="4.28515625" style="44" customWidth="1"/>
    <col min="10250" max="10250" width="11" style="44" customWidth="1"/>
    <col min="10251" max="10251" width="0" style="44" hidden="1" customWidth="1"/>
    <col min="10252" max="10252" width="4" style="44" customWidth="1"/>
    <col min="10253" max="10253" width="1" style="44" customWidth="1"/>
    <col min="10254" max="10254" width="3.42578125" style="44" customWidth="1"/>
    <col min="10255" max="10255" width="3.140625" style="44" customWidth="1"/>
    <col min="10256" max="10256" width="3" style="44" customWidth="1"/>
    <col min="10257" max="10257" width="5.5703125" style="44" customWidth="1"/>
    <col min="10258" max="10258" width="4" style="44" customWidth="1"/>
    <col min="10259" max="10259" width="3.7109375" style="44" customWidth="1"/>
    <col min="10260" max="10260" width="4.140625" style="44" customWidth="1"/>
    <col min="10261" max="10261" width="8.42578125" style="44" customWidth="1"/>
    <col min="10262" max="10262" width="0" style="44" hidden="1" customWidth="1"/>
    <col min="10263" max="10263" width="3.85546875" style="44" customWidth="1"/>
    <col min="10264" max="10264" width="11.7109375" style="44" customWidth="1"/>
    <col min="10265" max="10265" width="0" style="44" hidden="1" customWidth="1"/>
    <col min="10266" max="10266" width="3.42578125" style="44" customWidth="1"/>
    <col min="10267" max="10267" width="1" style="44" customWidth="1"/>
    <col min="10268" max="10268" width="3.42578125" style="44" customWidth="1"/>
    <col min="10269" max="10269" width="1.140625" style="44" customWidth="1"/>
    <col min="10270" max="10270" width="3.85546875" style="44" customWidth="1"/>
    <col min="10271" max="10271" width="5.7109375" style="44" customWidth="1"/>
    <col min="10272" max="10273" width="4.28515625" style="44" customWidth="1"/>
    <col min="10274" max="10274" width="4.140625" style="44" customWidth="1"/>
    <col min="10275" max="10275" width="10.140625" style="44" customWidth="1"/>
    <col min="10276" max="10276" width="0" style="44" hidden="1" customWidth="1"/>
    <col min="10277" max="10277" width="3.85546875" style="44" customWidth="1"/>
    <col min="10278" max="10278" width="12" style="44" customWidth="1"/>
    <col min="10279" max="10279" width="0" style="44" hidden="1" customWidth="1"/>
    <col min="10280" max="10280" width="3.42578125" style="44" customWidth="1"/>
    <col min="10281" max="10281" width="1" style="44" customWidth="1"/>
    <col min="10282" max="10282" width="3.42578125" style="44" customWidth="1"/>
    <col min="10283" max="10283" width="2.7109375" style="44" customWidth="1"/>
    <col min="10284" max="10292" width="9.140625" style="44" customWidth="1"/>
    <col min="10293" max="10496" width="9.140625" style="44"/>
    <col min="10497" max="10497" width="9.140625" style="44" customWidth="1"/>
    <col min="10498" max="10498" width="2.85546875" style="44" customWidth="1"/>
    <col min="10499" max="10499" width="5.85546875" style="44" customWidth="1"/>
    <col min="10500" max="10500" width="4" style="44" customWidth="1"/>
    <col min="10501" max="10501" width="6.42578125" style="44" customWidth="1"/>
    <col min="10502" max="10502" width="4.140625" style="44" customWidth="1"/>
    <col min="10503" max="10503" width="11.5703125" style="44" customWidth="1"/>
    <col min="10504" max="10504" width="0" style="44" hidden="1" customWidth="1"/>
    <col min="10505" max="10505" width="4.28515625" style="44" customWidth="1"/>
    <col min="10506" max="10506" width="11" style="44" customWidth="1"/>
    <col min="10507" max="10507" width="0" style="44" hidden="1" customWidth="1"/>
    <col min="10508" max="10508" width="4" style="44" customWidth="1"/>
    <col min="10509" max="10509" width="1" style="44" customWidth="1"/>
    <col min="10510" max="10510" width="3.42578125" style="44" customWidth="1"/>
    <col min="10511" max="10511" width="3.140625" style="44" customWidth="1"/>
    <col min="10512" max="10512" width="3" style="44" customWidth="1"/>
    <col min="10513" max="10513" width="5.5703125" style="44" customWidth="1"/>
    <col min="10514" max="10514" width="4" style="44" customWidth="1"/>
    <col min="10515" max="10515" width="3.7109375" style="44" customWidth="1"/>
    <col min="10516" max="10516" width="4.140625" style="44" customWidth="1"/>
    <col min="10517" max="10517" width="8.42578125" style="44" customWidth="1"/>
    <col min="10518" max="10518" width="0" style="44" hidden="1" customWidth="1"/>
    <col min="10519" max="10519" width="3.85546875" style="44" customWidth="1"/>
    <col min="10520" max="10520" width="11.7109375" style="44" customWidth="1"/>
    <col min="10521" max="10521" width="0" style="44" hidden="1" customWidth="1"/>
    <col min="10522" max="10522" width="3.42578125" style="44" customWidth="1"/>
    <col min="10523" max="10523" width="1" style="44" customWidth="1"/>
    <col min="10524" max="10524" width="3.42578125" style="44" customWidth="1"/>
    <col min="10525" max="10525" width="1.140625" style="44" customWidth="1"/>
    <col min="10526" max="10526" width="3.85546875" style="44" customWidth="1"/>
    <col min="10527" max="10527" width="5.7109375" style="44" customWidth="1"/>
    <col min="10528" max="10529" width="4.28515625" style="44" customWidth="1"/>
    <col min="10530" max="10530" width="4.140625" style="44" customWidth="1"/>
    <col min="10531" max="10531" width="10.140625" style="44" customWidth="1"/>
    <col min="10532" max="10532" width="0" style="44" hidden="1" customWidth="1"/>
    <col min="10533" max="10533" width="3.85546875" style="44" customWidth="1"/>
    <col min="10534" max="10534" width="12" style="44" customWidth="1"/>
    <col min="10535" max="10535" width="0" style="44" hidden="1" customWidth="1"/>
    <col min="10536" max="10536" width="3.42578125" style="44" customWidth="1"/>
    <col min="10537" max="10537" width="1" style="44" customWidth="1"/>
    <col min="10538" max="10538" width="3.42578125" style="44" customWidth="1"/>
    <col min="10539" max="10539" width="2.7109375" style="44" customWidth="1"/>
    <col min="10540" max="10548" width="9.140625" style="44" customWidth="1"/>
    <col min="10549" max="10752" width="9.140625" style="44"/>
    <col min="10753" max="10753" width="9.140625" style="44" customWidth="1"/>
    <col min="10754" max="10754" width="2.85546875" style="44" customWidth="1"/>
    <col min="10755" max="10755" width="5.85546875" style="44" customWidth="1"/>
    <col min="10756" max="10756" width="4" style="44" customWidth="1"/>
    <col min="10757" max="10757" width="6.42578125" style="44" customWidth="1"/>
    <col min="10758" max="10758" width="4.140625" style="44" customWidth="1"/>
    <col min="10759" max="10759" width="11.5703125" style="44" customWidth="1"/>
    <col min="10760" max="10760" width="0" style="44" hidden="1" customWidth="1"/>
    <col min="10761" max="10761" width="4.28515625" style="44" customWidth="1"/>
    <col min="10762" max="10762" width="11" style="44" customWidth="1"/>
    <col min="10763" max="10763" width="0" style="44" hidden="1" customWidth="1"/>
    <col min="10764" max="10764" width="4" style="44" customWidth="1"/>
    <col min="10765" max="10765" width="1" style="44" customWidth="1"/>
    <col min="10766" max="10766" width="3.42578125" style="44" customWidth="1"/>
    <col min="10767" max="10767" width="3.140625" style="44" customWidth="1"/>
    <col min="10768" max="10768" width="3" style="44" customWidth="1"/>
    <col min="10769" max="10769" width="5.5703125" style="44" customWidth="1"/>
    <col min="10770" max="10770" width="4" style="44" customWidth="1"/>
    <col min="10771" max="10771" width="3.7109375" style="44" customWidth="1"/>
    <col min="10772" max="10772" width="4.140625" style="44" customWidth="1"/>
    <col min="10773" max="10773" width="8.42578125" style="44" customWidth="1"/>
    <col min="10774" max="10774" width="0" style="44" hidden="1" customWidth="1"/>
    <col min="10775" max="10775" width="3.85546875" style="44" customWidth="1"/>
    <col min="10776" max="10776" width="11.7109375" style="44" customWidth="1"/>
    <col min="10777" max="10777" width="0" style="44" hidden="1" customWidth="1"/>
    <col min="10778" max="10778" width="3.42578125" style="44" customWidth="1"/>
    <col min="10779" max="10779" width="1" style="44" customWidth="1"/>
    <col min="10780" max="10780" width="3.42578125" style="44" customWidth="1"/>
    <col min="10781" max="10781" width="1.140625" style="44" customWidth="1"/>
    <col min="10782" max="10782" width="3.85546875" style="44" customWidth="1"/>
    <col min="10783" max="10783" width="5.7109375" style="44" customWidth="1"/>
    <col min="10784" max="10785" width="4.28515625" style="44" customWidth="1"/>
    <col min="10786" max="10786" width="4.140625" style="44" customWidth="1"/>
    <col min="10787" max="10787" width="10.140625" style="44" customWidth="1"/>
    <col min="10788" max="10788" width="0" style="44" hidden="1" customWidth="1"/>
    <col min="10789" max="10789" width="3.85546875" style="44" customWidth="1"/>
    <col min="10790" max="10790" width="12" style="44" customWidth="1"/>
    <col min="10791" max="10791" width="0" style="44" hidden="1" customWidth="1"/>
    <col min="10792" max="10792" width="3.42578125" style="44" customWidth="1"/>
    <col min="10793" max="10793" width="1" style="44" customWidth="1"/>
    <col min="10794" max="10794" width="3.42578125" style="44" customWidth="1"/>
    <col min="10795" max="10795" width="2.7109375" style="44" customWidth="1"/>
    <col min="10796" max="10804" width="9.140625" style="44" customWidth="1"/>
    <col min="10805" max="11008" width="9.140625" style="44"/>
    <col min="11009" max="11009" width="9.140625" style="44" customWidth="1"/>
    <col min="11010" max="11010" width="2.85546875" style="44" customWidth="1"/>
    <col min="11011" max="11011" width="5.85546875" style="44" customWidth="1"/>
    <col min="11012" max="11012" width="4" style="44" customWidth="1"/>
    <col min="11013" max="11013" width="6.42578125" style="44" customWidth="1"/>
    <col min="11014" max="11014" width="4.140625" style="44" customWidth="1"/>
    <col min="11015" max="11015" width="11.5703125" style="44" customWidth="1"/>
    <col min="11016" max="11016" width="0" style="44" hidden="1" customWidth="1"/>
    <col min="11017" max="11017" width="4.28515625" style="44" customWidth="1"/>
    <col min="11018" max="11018" width="11" style="44" customWidth="1"/>
    <col min="11019" max="11019" width="0" style="44" hidden="1" customWidth="1"/>
    <col min="11020" max="11020" width="4" style="44" customWidth="1"/>
    <col min="11021" max="11021" width="1" style="44" customWidth="1"/>
    <col min="11022" max="11022" width="3.42578125" style="44" customWidth="1"/>
    <col min="11023" max="11023" width="3.140625" style="44" customWidth="1"/>
    <col min="11024" max="11024" width="3" style="44" customWidth="1"/>
    <col min="11025" max="11025" width="5.5703125" style="44" customWidth="1"/>
    <col min="11026" max="11026" width="4" style="44" customWidth="1"/>
    <col min="11027" max="11027" width="3.7109375" style="44" customWidth="1"/>
    <col min="11028" max="11028" width="4.140625" style="44" customWidth="1"/>
    <col min="11029" max="11029" width="8.42578125" style="44" customWidth="1"/>
    <col min="11030" max="11030" width="0" style="44" hidden="1" customWidth="1"/>
    <col min="11031" max="11031" width="3.85546875" style="44" customWidth="1"/>
    <col min="11032" max="11032" width="11.7109375" style="44" customWidth="1"/>
    <col min="11033" max="11033" width="0" style="44" hidden="1" customWidth="1"/>
    <col min="11034" max="11034" width="3.42578125" style="44" customWidth="1"/>
    <col min="11035" max="11035" width="1" style="44" customWidth="1"/>
    <col min="11036" max="11036" width="3.42578125" style="44" customWidth="1"/>
    <col min="11037" max="11037" width="1.140625" style="44" customWidth="1"/>
    <col min="11038" max="11038" width="3.85546875" style="44" customWidth="1"/>
    <col min="11039" max="11039" width="5.7109375" style="44" customWidth="1"/>
    <col min="11040" max="11041" width="4.28515625" style="44" customWidth="1"/>
    <col min="11042" max="11042" width="4.140625" style="44" customWidth="1"/>
    <col min="11043" max="11043" width="10.140625" style="44" customWidth="1"/>
    <col min="11044" max="11044" width="0" style="44" hidden="1" customWidth="1"/>
    <col min="11045" max="11045" width="3.85546875" style="44" customWidth="1"/>
    <col min="11046" max="11046" width="12" style="44" customWidth="1"/>
    <col min="11047" max="11047" width="0" style="44" hidden="1" customWidth="1"/>
    <col min="11048" max="11048" width="3.42578125" style="44" customWidth="1"/>
    <col min="11049" max="11049" width="1" style="44" customWidth="1"/>
    <col min="11050" max="11050" width="3.42578125" style="44" customWidth="1"/>
    <col min="11051" max="11051" width="2.7109375" style="44" customWidth="1"/>
    <col min="11052" max="11060" width="9.140625" style="44" customWidth="1"/>
    <col min="11061" max="11264" width="9.140625" style="44"/>
    <col min="11265" max="11265" width="9.140625" style="44" customWidth="1"/>
    <col min="11266" max="11266" width="2.85546875" style="44" customWidth="1"/>
    <col min="11267" max="11267" width="5.85546875" style="44" customWidth="1"/>
    <col min="11268" max="11268" width="4" style="44" customWidth="1"/>
    <col min="11269" max="11269" width="6.42578125" style="44" customWidth="1"/>
    <col min="11270" max="11270" width="4.140625" style="44" customWidth="1"/>
    <col min="11271" max="11271" width="11.5703125" style="44" customWidth="1"/>
    <col min="11272" max="11272" width="0" style="44" hidden="1" customWidth="1"/>
    <col min="11273" max="11273" width="4.28515625" style="44" customWidth="1"/>
    <col min="11274" max="11274" width="11" style="44" customWidth="1"/>
    <col min="11275" max="11275" width="0" style="44" hidden="1" customWidth="1"/>
    <col min="11276" max="11276" width="4" style="44" customWidth="1"/>
    <col min="11277" max="11277" width="1" style="44" customWidth="1"/>
    <col min="11278" max="11278" width="3.42578125" style="44" customWidth="1"/>
    <col min="11279" max="11279" width="3.140625" style="44" customWidth="1"/>
    <col min="11280" max="11280" width="3" style="44" customWidth="1"/>
    <col min="11281" max="11281" width="5.5703125" style="44" customWidth="1"/>
    <col min="11282" max="11282" width="4" style="44" customWidth="1"/>
    <col min="11283" max="11283" width="3.7109375" style="44" customWidth="1"/>
    <col min="11284" max="11284" width="4.140625" style="44" customWidth="1"/>
    <col min="11285" max="11285" width="8.42578125" style="44" customWidth="1"/>
    <col min="11286" max="11286" width="0" style="44" hidden="1" customWidth="1"/>
    <col min="11287" max="11287" width="3.85546875" style="44" customWidth="1"/>
    <col min="11288" max="11288" width="11.7109375" style="44" customWidth="1"/>
    <col min="11289" max="11289" width="0" style="44" hidden="1" customWidth="1"/>
    <col min="11290" max="11290" width="3.42578125" style="44" customWidth="1"/>
    <col min="11291" max="11291" width="1" style="44" customWidth="1"/>
    <col min="11292" max="11292" width="3.42578125" style="44" customWidth="1"/>
    <col min="11293" max="11293" width="1.140625" style="44" customWidth="1"/>
    <col min="11294" max="11294" width="3.85546875" style="44" customWidth="1"/>
    <col min="11295" max="11295" width="5.7109375" style="44" customWidth="1"/>
    <col min="11296" max="11297" width="4.28515625" style="44" customWidth="1"/>
    <col min="11298" max="11298" width="4.140625" style="44" customWidth="1"/>
    <col min="11299" max="11299" width="10.140625" style="44" customWidth="1"/>
    <col min="11300" max="11300" width="0" style="44" hidden="1" customWidth="1"/>
    <col min="11301" max="11301" width="3.85546875" style="44" customWidth="1"/>
    <col min="11302" max="11302" width="12" style="44" customWidth="1"/>
    <col min="11303" max="11303" width="0" style="44" hidden="1" customWidth="1"/>
    <col min="11304" max="11304" width="3.42578125" style="44" customWidth="1"/>
    <col min="11305" max="11305" width="1" style="44" customWidth="1"/>
    <col min="11306" max="11306" width="3.42578125" style="44" customWidth="1"/>
    <col min="11307" max="11307" width="2.7109375" style="44" customWidth="1"/>
    <col min="11308" max="11316" width="9.140625" style="44" customWidth="1"/>
    <col min="11317" max="11520" width="9.140625" style="44"/>
    <col min="11521" max="11521" width="9.140625" style="44" customWidth="1"/>
    <col min="11522" max="11522" width="2.85546875" style="44" customWidth="1"/>
    <col min="11523" max="11523" width="5.85546875" style="44" customWidth="1"/>
    <col min="11524" max="11524" width="4" style="44" customWidth="1"/>
    <col min="11525" max="11525" width="6.42578125" style="44" customWidth="1"/>
    <col min="11526" max="11526" width="4.140625" style="44" customWidth="1"/>
    <col min="11527" max="11527" width="11.5703125" style="44" customWidth="1"/>
    <col min="11528" max="11528" width="0" style="44" hidden="1" customWidth="1"/>
    <col min="11529" max="11529" width="4.28515625" style="44" customWidth="1"/>
    <col min="11530" max="11530" width="11" style="44" customWidth="1"/>
    <col min="11531" max="11531" width="0" style="44" hidden="1" customWidth="1"/>
    <col min="11532" max="11532" width="4" style="44" customWidth="1"/>
    <col min="11533" max="11533" width="1" style="44" customWidth="1"/>
    <col min="11534" max="11534" width="3.42578125" style="44" customWidth="1"/>
    <col min="11535" max="11535" width="3.140625" style="44" customWidth="1"/>
    <col min="11536" max="11536" width="3" style="44" customWidth="1"/>
    <col min="11537" max="11537" width="5.5703125" style="44" customWidth="1"/>
    <col min="11538" max="11538" width="4" style="44" customWidth="1"/>
    <col min="11539" max="11539" width="3.7109375" style="44" customWidth="1"/>
    <col min="11540" max="11540" width="4.140625" style="44" customWidth="1"/>
    <col min="11541" max="11541" width="8.42578125" style="44" customWidth="1"/>
    <col min="11542" max="11542" width="0" style="44" hidden="1" customWidth="1"/>
    <col min="11543" max="11543" width="3.85546875" style="44" customWidth="1"/>
    <col min="11544" max="11544" width="11.7109375" style="44" customWidth="1"/>
    <col min="11545" max="11545" width="0" style="44" hidden="1" customWidth="1"/>
    <col min="11546" max="11546" width="3.42578125" style="44" customWidth="1"/>
    <col min="11547" max="11547" width="1" style="44" customWidth="1"/>
    <col min="11548" max="11548" width="3.42578125" style="44" customWidth="1"/>
    <col min="11549" max="11549" width="1.140625" style="44" customWidth="1"/>
    <col min="11550" max="11550" width="3.85546875" style="44" customWidth="1"/>
    <col min="11551" max="11551" width="5.7109375" style="44" customWidth="1"/>
    <col min="11552" max="11553" width="4.28515625" style="44" customWidth="1"/>
    <col min="11554" max="11554" width="4.140625" style="44" customWidth="1"/>
    <col min="11555" max="11555" width="10.140625" style="44" customWidth="1"/>
    <col min="11556" max="11556" width="0" style="44" hidden="1" customWidth="1"/>
    <col min="11557" max="11557" width="3.85546875" style="44" customWidth="1"/>
    <col min="11558" max="11558" width="12" style="44" customWidth="1"/>
    <col min="11559" max="11559" width="0" style="44" hidden="1" customWidth="1"/>
    <col min="11560" max="11560" width="3.42578125" style="44" customWidth="1"/>
    <col min="11561" max="11561" width="1" style="44" customWidth="1"/>
    <col min="11562" max="11562" width="3.42578125" style="44" customWidth="1"/>
    <col min="11563" max="11563" width="2.7109375" style="44" customWidth="1"/>
    <col min="11564" max="11572" width="9.140625" style="44" customWidth="1"/>
    <col min="11573" max="11776" width="9.140625" style="44"/>
    <col min="11777" max="11777" width="9.140625" style="44" customWidth="1"/>
    <col min="11778" max="11778" width="2.85546875" style="44" customWidth="1"/>
    <col min="11779" max="11779" width="5.85546875" style="44" customWidth="1"/>
    <col min="11780" max="11780" width="4" style="44" customWidth="1"/>
    <col min="11781" max="11781" width="6.42578125" style="44" customWidth="1"/>
    <col min="11782" max="11782" width="4.140625" style="44" customWidth="1"/>
    <col min="11783" max="11783" width="11.5703125" style="44" customWidth="1"/>
    <col min="11784" max="11784" width="0" style="44" hidden="1" customWidth="1"/>
    <col min="11785" max="11785" width="4.28515625" style="44" customWidth="1"/>
    <col min="11786" max="11786" width="11" style="44" customWidth="1"/>
    <col min="11787" max="11787" width="0" style="44" hidden="1" customWidth="1"/>
    <col min="11788" max="11788" width="4" style="44" customWidth="1"/>
    <col min="11789" max="11789" width="1" style="44" customWidth="1"/>
    <col min="11790" max="11790" width="3.42578125" style="44" customWidth="1"/>
    <col min="11791" max="11791" width="3.140625" style="44" customWidth="1"/>
    <col min="11792" max="11792" width="3" style="44" customWidth="1"/>
    <col min="11793" max="11793" width="5.5703125" style="44" customWidth="1"/>
    <col min="11794" max="11794" width="4" style="44" customWidth="1"/>
    <col min="11795" max="11795" width="3.7109375" style="44" customWidth="1"/>
    <col min="11796" max="11796" width="4.140625" style="44" customWidth="1"/>
    <col min="11797" max="11797" width="8.42578125" style="44" customWidth="1"/>
    <col min="11798" max="11798" width="0" style="44" hidden="1" customWidth="1"/>
    <col min="11799" max="11799" width="3.85546875" style="44" customWidth="1"/>
    <col min="11800" max="11800" width="11.7109375" style="44" customWidth="1"/>
    <col min="11801" max="11801" width="0" style="44" hidden="1" customWidth="1"/>
    <col min="11802" max="11802" width="3.42578125" style="44" customWidth="1"/>
    <col min="11803" max="11803" width="1" style="44" customWidth="1"/>
    <col min="11804" max="11804" width="3.42578125" style="44" customWidth="1"/>
    <col min="11805" max="11805" width="1.140625" style="44" customWidth="1"/>
    <col min="11806" max="11806" width="3.85546875" style="44" customWidth="1"/>
    <col min="11807" max="11807" width="5.7109375" style="44" customWidth="1"/>
    <col min="11808" max="11809" width="4.28515625" style="44" customWidth="1"/>
    <col min="11810" max="11810" width="4.140625" style="44" customWidth="1"/>
    <col min="11811" max="11811" width="10.140625" style="44" customWidth="1"/>
    <col min="11812" max="11812" width="0" style="44" hidden="1" customWidth="1"/>
    <col min="11813" max="11813" width="3.85546875" style="44" customWidth="1"/>
    <col min="11814" max="11814" width="12" style="44" customWidth="1"/>
    <col min="11815" max="11815" width="0" style="44" hidden="1" customWidth="1"/>
    <col min="11816" max="11816" width="3.42578125" style="44" customWidth="1"/>
    <col min="11817" max="11817" width="1" style="44" customWidth="1"/>
    <col min="11818" max="11818" width="3.42578125" style="44" customWidth="1"/>
    <col min="11819" max="11819" width="2.7109375" style="44" customWidth="1"/>
    <col min="11820" max="11828" width="9.140625" style="44" customWidth="1"/>
    <col min="11829" max="12032" width="9.140625" style="44"/>
    <col min="12033" max="12033" width="9.140625" style="44" customWidth="1"/>
    <col min="12034" max="12034" width="2.85546875" style="44" customWidth="1"/>
    <col min="12035" max="12035" width="5.85546875" style="44" customWidth="1"/>
    <col min="12036" max="12036" width="4" style="44" customWidth="1"/>
    <col min="12037" max="12037" width="6.42578125" style="44" customWidth="1"/>
    <col min="12038" max="12038" width="4.140625" style="44" customWidth="1"/>
    <col min="12039" max="12039" width="11.5703125" style="44" customWidth="1"/>
    <col min="12040" max="12040" width="0" style="44" hidden="1" customWidth="1"/>
    <col min="12041" max="12041" width="4.28515625" style="44" customWidth="1"/>
    <col min="12042" max="12042" width="11" style="44" customWidth="1"/>
    <col min="12043" max="12043" width="0" style="44" hidden="1" customWidth="1"/>
    <col min="12044" max="12044" width="4" style="44" customWidth="1"/>
    <col min="12045" max="12045" width="1" style="44" customWidth="1"/>
    <col min="12046" max="12046" width="3.42578125" style="44" customWidth="1"/>
    <col min="12047" max="12047" width="3.140625" style="44" customWidth="1"/>
    <col min="12048" max="12048" width="3" style="44" customWidth="1"/>
    <col min="12049" max="12049" width="5.5703125" style="44" customWidth="1"/>
    <col min="12050" max="12050" width="4" style="44" customWidth="1"/>
    <col min="12051" max="12051" width="3.7109375" style="44" customWidth="1"/>
    <col min="12052" max="12052" width="4.140625" style="44" customWidth="1"/>
    <col min="12053" max="12053" width="8.42578125" style="44" customWidth="1"/>
    <col min="12054" max="12054" width="0" style="44" hidden="1" customWidth="1"/>
    <col min="12055" max="12055" width="3.85546875" style="44" customWidth="1"/>
    <col min="12056" max="12056" width="11.7109375" style="44" customWidth="1"/>
    <col min="12057" max="12057" width="0" style="44" hidden="1" customWidth="1"/>
    <col min="12058" max="12058" width="3.42578125" style="44" customWidth="1"/>
    <col min="12059" max="12059" width="1" style="44" customWidth="1"/>
    <col min="12060" max="12060" width="3.42578125" style="44" customWidth="1"/>
    <col min="12061" max="12061" width="1.140625" style="44" customWidth="1"/>
    <col min="12062" max="12062" width="3.85546875" style="44" customWidth="1"/>
    <col min="12063" max="12063" width="5.7109375" style="44" customWidth="1"/>
    <col min="12064" max="12065" width="4.28515625" style="44" customWidth="1"/>
    <col min="12066" max="12066" width="4.140625" style="44" customWidth="1"/>
    <col min="12067" max="12067" width="10.140625" style="44" customWidth="1"/>
    <col min="12068" max="12068" width="0" style="44" hidden="1" customWidth="1"/>
    <col min="12069" max="12069" width="3.85546875" style="44" customWidth="1"/>
    <col min="12070" max="12070" width="12" style="44" customWidth="1"/>
    <col min="12071" max="12071" width="0" style="44" hidden="1" customWidth="1"/>
    <col min="12072" max="12072" width="3.42578125" style="44" customWidth="1"/>
    <col min="12073" max="12073" width="1" style="44" customWidth="1"/>
    <col min="12074" max="12074" width="3.42578125" style="44" customWidth="1"/>
    <col min="12075" max="12075" width="2.7109375" style="44" customWidth="1"/>
    <col min="12076" max="12084" width="9.140625" style="44" customWidth="1"/>
    <col min="12085" max="12288" width="9.140625" style="44"/>
    <col min="12289" max="12289" width="9.140625" style="44" customWidth="1"/>
    <col min="12290" max="12290" width="2.85546875" style="44" customWidth="1"/>
    <col min="12291" max="12291" width="5.85546875" style="44" customWidth="1"/>
    <col min="12292" max="12292" width="4" style="44" customWidth="1"/>
    <col min="12293" max="12293" width="6.42578125" style="44" customWidth="1"/>
    <col min="12294" max="12294" width="4.140625" style="44" customWidth="1"/>
    <col min="12295" max="12295" width="11.5703125" style="44" customWidth="1"/>
    <col min="12296" max="12296" width="0" style="44" hidden="1" customWidth="1"/>
    <col min="12297" max="12297" width="4.28515625" style="44" customWidth="1"/>
    <col min="12298" max="12298" width="11" style="44" customWidth="1"/>
    <col min="12299" max="12299" width="0" style="44" hidden="1" customWidth="1"/>
    <col min="12300" max="12300" width="4" style="44" customWidth="1"/>
    <col min="12301" max="12301" width="1" style="44" customWidth="1"/>
    <col min="12302" max="12302" width="3.42578125" style="44" customWidth="1"/>
    <col min="12303" max="12303" width="3.140625" style="44" customWidth="1"/>
    <col min="12304" max="12304" width="3" style="44" customWidth="1"/>
    <col min="12305" max="12305" width="5.5703125" style="44" customWidth="1"/>
    <col min="12306" max="12306" width="4" style="44" customWidth="1"/>
    <col min="12307" max="12307" width="3.7109375" style="44" customWidth="1"/>
    <col min="12308" max="12308" width="4.140625" style="44" customWidth="1"/>
    <col min="12309" max="12309" width="8.42578125" style="44" customWidth="1"/>
    <col min="12310" max="12310" width="0" style="44" hidden="1" customWidth="1"/>
    <col min="12311" max="12311" width="3.85546875" style="44" customWidth="1"/>
    <col min="12312" max="12312" width="11.7109375" style="44" customWidth="1"/>
    <col min="12313" max="12313" width="0" style="44" hidden="1" customWidth="1"/>
    <col min="12314" max="12314" width="3.42578125" style="44" customWidth="1"/>
    <col min="12315" max="12315" width="1" style="44" customWidth="1"/>
    <col min="12316" max="12316" width="3.42578125" style="44" customWidth="1"/>
    <col min="12317" max="12317" width="1.140625" style="44" customWidth="1"/>
    <col min="12318" max="12318" width="3.85546875" style="44" customWidth="1"/>
    <col min="12319" max="12319" width="5.7109375" style="44" customWidth="1"/>
    <col min="12320" max="12321" width="4.28515625" style="44" customWidth="1"/>
    <col min="12322" max="12322" width="4.140625" style="44" customWidth="1"/>
    <col min="12323" max="12323" width="10.140625" style="44" customWidth="1"/>
    <col min="12324" max="12324" width="0" style="44" hidden="1" customWidth="1"/>
    <col min="12325" max="12325" width="3.85546875" style="44" customWidth="1"/>
    <col min="12326" max="12326" width="12" style="44" customWidth="1"/>
    <col min="12327" max="12327" width="0" style="44" hidden="1" customWidth="1"/>
    <col min="12328" max="12328" width="3.42578125" style="44" customWidth="1"/>
    <col min="12329" max="12329" width="1" style="44" customWidth="1"/>
    <col min="12330" max="12330" width="3.42578125" style="44" customWidth="1"/>
    <col min="12331" max="12331" width="2.7109375" style="44" customWidth="1"/>
    <col min="12332" max="12340" width="9.140625" style="44" customWidth="1"/>
    <col min="12341" max="12544" width="9.140625" style="44"/>
    <col min="12545" max="12545" width="9.140625" style="44" customWidth="1"/>
    <col min="12546" max="12546" width="2.85546875" style="44" customWidth="1"/>
    <col min="12547" max="12547" width="5.85546875" style="44" customWidth="1"/>
    <col min="12548" max="12548" width="4" style="44" customWidth="1"/>
    <col min="12549" max="12549" width="6.42578125" style="44" customWidth="1"/>
    <col min="12550" max="12550" width="4.140625" style="44" customWidth="1"/>
    <col min="12551" max="12551" width="11.5703125" style="44" customWidth="1"/>
    <col min="12552" max="12552" width="0" style="44" hidden="1" customWidth="1"/>
    <col min="12553" max="12553" width="4.28515625" style="44" customWidth="1"/>
    <col min="12554" max="12554" width="11" style="44" customWidth="1"/>
    <col min="12555" max="12555" width="0" style="44" hidden="1" customWidth="1"/>
    <col min="12556" max="12556" width="4" style="44" customWidth="1"/>
    <col min="12557" max="12557" width="1" style="44" customWidth="1"/>
    <col min="12558" max="12558" width="3.42578125" style="44" customWidth="1"/>
    <col min="12559" max="12559" width="3.140625" style="44" customWidth="1"/>
    <col min="12560" max="12560" width="3" style="44" customWidth="1"/>
    <col min="12561" max="12561" width="5.5703125" style="44" customWidth="1"/>
    <col min="12562" max="12562" width="4" style="44" customWidth="1"/>
    <col min="12563" max="12563" width="3.7109375" style="44" customWidth="1"/>
    <col min="12564" max="12564" width="4.140625" style="44" customWidth="1"/>
    <col min="12565" max="12565" width="8.42578125" style="44" customWidth="1"/>
    <col min="12566" max="12566" width="0" style="44" hidden="1" customWidth="1"/>
    <col min="12567" max="12567" width="3.85546875" style="44" customWidth="1"/>
    <col min="12568" max="12568" width="11.7109375" style="44" customWidth="1"/>
    <col min="12569" max="12569" width="0" style="44" hidden="1" customWidth="1"/>
    <col min="12570" max="12570" width="3.42578125" style="44" customWidth="1"/>
    <col min="12571" max="12571" width="1" style="44" customWidth="1"/>
    <col min="12572" max="12572" width="3.42578125" style="44" customWidth="1"/>
    <col min="12573" max="12573" width="1.140625" style="44" customWidth="1"/>
    <col min="12574" max="12574" width="3.85546875" style="44" customWidth="1"/>
    <col min="12575" max="12575" width="5.7109375" style="44" customWidth="1"/>
    <col min="12576" max="12577" width="4.28515625" style="44" customWidth="1"/>
    <col min="12578" max="12578" width="4.140625" style="44" customWidth="1"/>
    <col min="12579" max="12579" width="10.140625" style="44" customWidth="1"/>
    <col min="12580" max="12580" width="0" style="44" hidden="1" customWidth="1"/>
    <col min="12581" max="12581" width="3.85546875" style="44" customWidth="1"/>
    <col min="12582" max="12582" width="12" style="44" customWidth="1"/>
    <col min="12583" max="12583" width="0" style="44" hidden="1" customWidth="1"/>
    <col min="12584" max="12584" width="3.42578125" style="44" customWidth="1"/>
    <col min="12585" max="12585" width="1" style="44" customWidth="1"/>
    <col min="12586" max="12586" width="3.42578125" style="44" customWidth="1"/>
    <col min="12587" max="12587" width="2.7109375" style="44" customWidth="1"/>
    <col min="12588" max="12596" width="9.140625" style="44" customWidth="1"/>
    <col min="12597" max="12800" width="9.140625" style="44"/>
    <col min="12801" max="12801" width="9.140625" style="44" customWidth="1"/>
    <col min="12802" max="12802" width="2.85546875" style="44" customWidth="1"/>
    <col min="12803" max="12803" width="5.85546875" style="44" customWidth="1"/>
    <col min="12804" max="12804" width="4" style="44" customWidth="1"/>
    <col min="12805" max="12805" width="6.42578125" style="44" customWidth="1"/>
    <col min="12806" max="12806" width="4.140625" style="44" customWidth="1"/>
    <col min="12807" max="12807" width="11.5703125" style="44" customWidth="1"/>
    <col min="12808" max="12808" width="0" style="44" hidden="1" customWidth="1"/>
    <col min="12809" max="12809" width="4.28515625" style="44" customWidth="1"/>
    <col min="12810" max="12810" width="11" style="44" customWidth="1"/>
    <col min="12811" max="12811" width="0" style="44" hidden="1" customWidth="1"/>
    <col min="12812" max="12812" width="4" style="44" customWidth="1"/>
    <col min="12813" max="12813" width="1" style="44" customWidth="1"/>
    <col min="12814" max="12814" width="3.42578125" style="44" customWidth="1"/>
    <col min="12815" max="12815" width="3.140625" style="44" customWidth="1"/>
    <col min="12816" max="12816" width="3" style="44" customWidth="1"/>
    <col min="12817" max="12817" width="5.5703125" style="44" customWidth="1"/>
    <col min="12818" max="12818" width="4" style="44" customWidth="1"/>
    <col min="12819" max="12819" width="3.7109375" style="44" customWidth="1"/>
    <col min="12820" max="12820" width="4.140625" style="44" customWidth="1"/>
    <col min="12821" max="12821" width="8.42578125" style="44" customWidth="1"/>
    <col min="12822" max="12822" width="0" style="44" hidden="1" customWidth="1"/>
    <col min="12823" max="12823" width="3.85546875" style="44" customWidth="1"/>
    <col min="12824" max="12824" width="11.7109375" style="44" customWidth="1"/>
    <col min="12825" max="12825" width="0" style="44" hidden="1" customWidth="1"/>
    <col min="12826" max="12826" width="3.42578125" style="44" customWidth="1"/>
    <col min="12827" max="12827" width="1" style="44" customWidth="1"/>
    <col min="12828" max="12828" width="3.42578125" style="44" customWidth="1"/>
    <col min="12829" max="12829" width="1.140625" style="44" customWidth="1"/>
    <col min="12830" max="12830" width="3.85546875" style="44" customWidth="1"/>
    <col min="12831" max="12831" width="5.7109375" style="44" customWidth="1"/>
    <col min="12832" max="12833" width="4.28515625" style="44" customWidth="1"/>
    <col min="12834" max="12834" width="4.140625" style="44" customWidth="1"/>
    <col min="12835" max="12835" width="10.140625" style="44" customWidth="1"/>
    <col min="12836" max="12836" width="0" style="44" hidden="1" customWidth="1"/>
    <col min="12837" max="12837" width="3.85546875" style="44" customWidth="1"/>
    <col min="12838" max="12838" width="12" style="44" customWidth="1"/>
    <col min="12839" max="12839" width="0" style="44" hidden="1" customWidth="1"/>
    <col min="12840" max="12840" width="3.42578125" style="44" customWidth="1"/>
    <col min="12841" max="12841" width="1" style="44" customWidth="1"/>
    <col min="12842" max="12842" width="3.42578125" style="44" customWidth="1"/>
    <col min="12843" max="12843" width="2.7109375" style="44" customWidth="1"/>
    <col min="12844" max="12852" width="9.140625" style="44" customWidth="1"/>
    <col min="12853" max="13056" width="9.140625" style="44"/>
    <col min="13057" max="13057" width="9.140625" style="44" customWidth="1"/>
    <col min="13058" max="13058" width="2.85546875" style="44" customWidth="1"/>
    <col min="13059" max="13059" width="5.85546875" style="44" customWidth="1"/>
    <col min="13060" max="13060" width="4" style="44" customWidth="1"/>
    <col min="13061" max="13061" width="6.42578125" style="44" customWidth="1"/>
    <col min="13062" max="13062" width="4.140625" style="44" customWidth="1"/>
    <col min="13063" max="13063" width="11.5703125" style="44" customWidth="1"/>
    <col min="13064" max="13064" width="0" style="44" hidden="1" customWidth="1"/>
    <col min="13065" max="13065" width="4.28515625" style="44" customWidth="1"/>
    <col min="13066" max="13066" width="11" style="44" customWidth="1"/>
    <col min="13067" max="13067" width="0" style="44" hidden="1" customWidth="1"/>
    <col min="13068" max="13068" width="4" style="44" customWidth="1"/>
    <col min="13069" max="13069" width="1" style="44" customWidth="1"/>
    <col min="13070" max="13070" width="3.42578125" style="44" customWidth="1"/>
    <col min="13071" max="13071" width="3.140625" style="44" customWidth="1"/>
    <col min="13072" max="13072" width="3" style="44" customWidth="1"/>
    <col min="13073" max="13073" width="5.5703125" style="44" customWidth="1"/>
    <col min="13074" max="13074" width="4" style="44" customWidth="1"/>
    <col min="13075" max="13075" width="3.7109375" style="44" customWidth="1"/>
    <col min="13076" max="13076" width="4.140625" style="44" customWidth="1"/>
    <col min="13077" max="13077" width="8.42578125" style="44" customWidth="1"/>
    <col min="13078" max="13078" width="0" style="44" hidden="1" customWidth="1"/>
    <col min="13079" max="13079" width="3.85546875" style="44" customWidth="1"/>
    <col min="13080" max="13080" width="11.7109375" style="44" customWidth="1"/>
    <col min="13081" max="13081" width="0" style="44" hidden="1" customWidth="1"/>
    <col min="13082" max="13082" width="3.42578125" style="44" customWidth="1"/>
    <col min="13083" max="13083" width="1" style="44" customWidth="1"/>
    <col min="13084" max="13084" width="3.42578125" style="44" customWidth="1"/>
    <col min="13085" max="13085" width="1.140625" style="44" customWidth="1"/>
    <col min="13086" max="13086" width="3.85546875" style="44" customWidth="1"/>
    <col min="13087" max="13087" width="5.7109375" style="44" customWidth="1"/>
    <col min="13088" max="13089" width="4.28515625" style="44" customWidth="1"/>
    <col min="13090" max="13090" width="4.140625" style="44" customWidth="1"/>
    <col min="13091" max="13091" width="10.140625" style="44" customWidth="1"/>
    <col min="13092" max="13092" width="0" style="44" hidden="1" customWidth="1"/>
    <col min="13093" max="13093" width="3.85546875" style="44" customWidth="1"/>
    <col min="13094" max="13094" width="12" style="44" customWidth="1"/>
    <col min="13095" max="13095" width="0" style="44" hidden="1" customWidth="1"/>
    <col min="13096" max="13096" width="3.42578125" style="44" customWidth="1"/>
    <col min="13097" max="13097" width="1" style="44" customWidth="1"/>
    <col min="13098" max="13098" width="3.42578125" style="44" customWidth="1"/>
    <col min="13099" max="13099" width="2.7109375" style="44" customWidth="1"/>
    <col min="13100" max="13108" width="9.140625" style="44" customWidth="1"/>
    <col min="13109" max="13312" width="9.140625" style="44"/>
    <col min="13313" max="13313" width="9.140625" style="44" customWidth="1"/>
    <col min="13314" max="13314" width="2.85546875" style="44" customWidth="1"/>
    <col min="13315" max="13315" width="5.85546875" style="44" customWidth="1"/>
    <col min="13316" max="13316" width="4" style="44" customWidth="1"/>
    <col min="13317" max="13317" width="6.42578125" style="44" customWidth="1"/>
    <col min="13318" max="13318" width="4.140625" style="44" customWidth="1"/>
    <col min="13319" max="13319" width="11.5703125" style="44" customWidth="1"/>
    <col min="13320" max="13320" width="0" style="44" hidden="1" customWidth="1"/>
    <col min="13321" max="13321" width="4.28515625" style="44" customWidth="1"/>
    <col min="13322" max="13322" width="11" style="44" customWidth="1"/>
    <col min="13323" max="13323" width="0" style="44" hidden="1" customWidth="1"/>
    <col min="13324" max="13324" width="4" style="44" customWidth="1"/>
    <col min="13325" max="13325" width="1" style="44" customWidth="1"/>
    <col min="13326" max="13326" width="3.42578125" style="44" customWidth="1"/>
    <col min="13327" max="13327" width="3.140625" style="44" customWidth="1"/>
    <col min="13328" max="13328" width="3" style="44" customWidth="1"/>
    <col min="13329" max="13329" width="5.5703125" style="44" customWidth="1"/>
    <col min="13330" max="13330" width="4" style="44" customWidth="1"/>
    <col min="13331" max="13331" width="3.7109375" style="44" customWidth="1"/>
    <col min="13332" max="13332" width="4.140625" style="44" customWidth="1"/>
    <col min="13333" max="13333" width="8.42578125" style="44" customWidth="1"/>
    <col min="13334" max="13334" width="0" style="44" hidden="1" customWidth="1"/>
    <col min="13335" max="13335" width="3.85546875" style="44" customWidth="1"/>
    <col min="13336" max="13336" width="11.7109375" style="44" customWidth="1"/>
    <col min="13337" max="13337" width="0" style="44" hidden="1" customWidth="1"/>
    <col min="13338" max="13338" width="3.42578125" style="44" customWidth="1"/>
    <col min="13339" max="13339" width="1" style="44" customWidth="1"/>
    <col min="13340" max="13340" width="3.42578125" style="44" customWidth="1"/>
    <col min="13341" max="13341" width="1.140625" style="44" customWidth="1"/>
    <col min="13342" max="13342" width="3.85546875" style="44" customWidth="1"/>
    <col min="13343" max="13343" width="5.7109375" style="44" customWidth="1"/>
    <col min="13344" max="13345" width="4.28515625" style="44" customWidth="1"/>
    <col min="13346" max="13346" width="4.140625" style="44" customWidth="1"/>
    <col min="13347" max="13347" width="10.140625" style="44" customWidth="1"/>
    <col min="13348" max="13348" width="0" style="44" hidden="1" customWidth="1"/>
    <col min="13349" max="13349" width="3.85546875" style="44" customWidth="1"/>
    <col min="13350" max="13350" width="12" style="44" customWidth="1"/>
    <col min="13351" max="13351" width="0" style="44" hidden="1" customWidth="1"/>
    <col min="13352" max="13352" width="3.42578125" style="44" customWidth="1"/>
    <col min="13353" max="13353" width="1" style="44" customWidth="1"/>
    <col min="13354" max="13354" width="3.42578125" style="44" customWidth="1"/>
    <col min="13355" max="13355" width="2.7109375" style="44" customWidth="1"/>
    <col min="13356" max="13364" width="9.140625" style="44" customWidth="1"/>
    <col min="13365" max="13568" width="9.140625" style="44"/>
    <col min="13569" max="13569" width="9.140625" style="44" customWidth="1"/>
    <col min="13570" max="13570" width="2.85546875" style="44" customWidth="1"/>
    <col min="13571" max="13571" width="5.85546875" style="44" customWidth="1"/>
    <col min="13572" max="13572" width="4" style="44" customWidth="1"/>
    <col min="13573" max="13573" width="6.42578125" style="44" customWidth="1"/>
    <col min="13574" max="13574" width="4.140625" style="44" customWidth="1"/>
    <col min="13575" max="13575" width="11.5703125" style="44" customWidth="1"/>
    <col min="13576" max="13576" width="0" style="44" hidden="1" customWidth="1"/>
    <col min="13577" max="13577" width="4.28515625" style="44" customWidth="1"/>
    <col min="13578" max="13578" width="11" style="44" customWidth="1"/>
    <col min="13579" max="13579" width="0" style="44" hidden="1" customWidth="1"/>
    <col min="13580" max="13580" width="4" style="44" customWidth="1"/>
    <col min="13581" max="13581" width="1" style="44" customWidth="1"/>
    <col min="13582" max="13582" width="3.42578125" style="44" customWidth="1"/>
    <col min="13583" max="13583" width="3.140625" style="44" customWidth="1"/>
    <col min="13584" max="13584" width="3" style="44" customWidth="1"/>
    <col min="13585" max="13585" width="5.5703125" style="44" customWidth="1"/>
    <col min="13586" max="13586" width="4" style="44" customWidth="1"/>
    <col min="13587" max="13587" width="3.7109375" style="44" customWidth="1"/>
    <col min="13588" max="13588" width="4.140625" style="44" customWidth="1"/>
    <col min="13589" max="13589" width="8.42578125" style="44" customWidth="1"/>
    <col min="13590" max="13590" width="0" style="44" hidden="1" customWidth="1"/>
    <col min="13591" max="13591" width="3.85546875" style="44" customWidth="1"/>
    <col min="13592" max="13592" width="11.7109375" style="44" customWidth="1"/>
    <col min="13593" max="13593" width="0" style="44" hidden="1" customWidth="1"/>
    <col min="13594" max="13594" width="3.42578125" style="44" customWidth="1"/>
    <col min="13595" max="13595" width="1" style="44" customWidth="1"/>
    <col min="13596" max="13596" width="3.42578125" style="44" customWidth="1"/>
    <col min="13597" max="13597" width="1.140625" style="44" customWidth="1"/>
    <col min="13598" max="13598" width="3.85546875" style="44" customWidth="1"/>
    <col min="13599" max="13599" width="5.7109375" style="44" customWidth="1"/>
    <col min="13600" max="13601" width="4.28515625" style="44" customWidth="1"/>
    <col min="13602" max="13602" width="4.140625" style="44" customWidth="1"/>
    <col min="13603" max="13603" width="10.140625" style="44" customWidth="1"/>
    <col min="13604" max="13604" width="0" style="44" hidden="1" customWidth="1"/>
    <col min="13605" max="13605" width="3.85546875" style="44" customWidth="1"/>
    <col min="13606" max="13606" width="12" style="44" customWidth="1"/>
    <col min="13607" max="13607" width="0" style="44" hidden="1" customWidth="1"/>
    <col min="13608" max="13608" width="3.42578125" style="44" customWidth="1"/>
    <col min="13609" max="13609" width="1" style="44" customWidth="1"/>
    <col min="13610" max="13610" width="3.42578125" style="44" customWidth="1"/>
    <col min="13611" max="13611" width="2.7109375" style="44" customWidth="1"/>
    <col min="13612" max="13620" width="9.140625" style="44" customWidth="1"/>
    <col min="13621" max="13824" width="9.140625" style="44"/>
    <col min="13825" max="13825" width="9.140625" style="44" customWidth="1"/>
    <col min="13826" max="13826" width="2.85546875" style="44" customWidth="1"/>
    <col min="13827" max="13827" width="5.85546875" style="44" customWidth="1"/>
    <col min="13828" max="13828" width="4" style="44" customWidth="1"/>
    <col min="13829" max="13829" width="6.42578125" style="44" customWidth="1"/>
    <col min="13830" max="13830" width="4.140625" style="44" customWidth="1"/>
    <col min="13831" max="13831" width="11.5703125" style="44" customWidth="1"/>
    <col min="13832" max="13832" width="0" style="44" hidden="1" customWidth="1"/>
    <col min="13833" max="13833" width="4.28515625" style="44" customWidth="1"/>
    <col min="13834" max="13834" width="11" style="44" customWidth="1"/>
    <col min="13835" max="13835" width="0" style="44" hidden="1" customWidth="1"/>
    <col min="13836" max="13836" width="4" style="44" customWidth="1"/>
    <col min="13837" max="13837" width="1" style="44" customWidth="1"/>
    <col min="13838" max="13838" width="3.42578125" style="44" customWidth="1"/>
    <col min="13839" max="13839" width="3.140625" style="44" customWidth="1"/>
    <col min="13840" max="13840" width="3" style="44" customWidth="1"/>
    <col min="13841" max="13841" width="5.5703125" style="44" customWidth="1"/>
    <col min="13842" max="13842" width="4" style="44" customWidth="1"/>
    <col min="13843" max="13843" width="3.7109375" style="44" customWidth="1"/>
    <col min="13844" max="13844" width="4.140625" style="44" customWidth="1"/>
    <col min="13845" max="13845" width="8.42578125" style="44" customWidth="1"/>
    <col min="13846" max="13846" width="0" style="44" hidden="1" customWidth="1"/>
    <col min="13847" max="13847" width="3.85546875" style="44" customWidth="1"/>
    <col min="13848" max="13848" width="11.7109375" style="44" customWidth="1"/>
    <col min="13849" max="13849" width="0" style="44" hidden="1" customWidth="1"/>
    <col min="13850" max="13850" width="3.42578125" style="44" customWidth="1"/>
    <col min="13851" max="13851" width="1" style="44" customWidth="1"/>
    <col min="13852" max="13852" width="3.42578125" style="44" customWidth="1"/>
    <col min="13853" max="13853" width="1.140625" style="44" customWidth="1"/>
    <col min="13854" max="13854" width="3.85546875" style="44" customWidth="1"/>
    <col min="13855" max="13855" width="5.7109375" style="44" customWidth="1"/>
    <col min="13856" max="13857" width="4.28515625" style="44" customWidth="1"/>
    <col min="13858" max="13858" width="4.140625" style="44" customWidth="1"/>
    <col min="13859" max="13859" width="10.140625" style="44" customWidth="1"/>
    <col min="13860" max="13860" width="0" style="44" hidden="1" customWidth="1"/>
    <col min="13861" max="13861" width="3.85546875" style="44" customWidth="1"/>
    <col min="13862" max="13862" width="12" style="44" customWidth="1"/>
    <col min="13863" max="13863" width="0" style="44" hidden="1" customWidth="1"/>
    <col min="13864" max="13864" width="3.42578125" style="44" customWidth="1"/>
    <col min="13865" max="13865" width="1" style="44" customWidth="1"/>
    <col min="13866" max="13866" width="3.42578125" style="44" customWidth="1"/>
    <col min="13867" max="13867" width="2.7109375" style="44" customWidth="1"/>
    <col min="13868" max="13876" width="9.140625" style="44" customWidth="1"/>
    <col min="13877" max="14080" width="9.140625" style="44"/>
    <col min="14081" max="14081" width="9.140625" style="44" customWidth="1"/>
    <col min="14082" max="14082" width="2.85546875" style="44" customWidth="1"/>
    <col min="14083" max="14083" width="5.85546875" style="44" customWidth="1"/>
    <col min="14084" max="14084" width="4" style="44" customWidth="1"/>
    <col min="14085" max="14085" width="6.42578125" style="44" customWidth="1"/>
    <col min="14086" max="14086" width="4.140625" style="44" customWidth="1"/>
    <col min="14087" max="14087" width="11.5703125" style="44" customWidth="1"/>
    <col min="14088" max="14088" width="0" style="44" hidden="1" customWidth="1"/>
    <col min="14089" max="14089" width="4.28515625" style="44" customWidth="1"/>
    <col min="14090" max="14090" width="11" style="44" customWidth="1"/>
    <col min="14091" max="14091" width="0" style="44" hidden="1" customWidth="1"/>
    <col min="14092" max="14092" width="4" style="44" customWidth="1"/>
    <col min="14093" max="14093" width="1" style="44" customWidth="1"/>
    <col min="14094" max="14094" width="3.42578125" style="44" customWidth="1"/>
    <col min="14095" max="14095" width="3.140625" style="44" customWidth="1"/>
    <col min="14096" max="14096" width="3" style="44" customWidth="1"/>
    <col min="14097" max="14097" width="5.5703125" style="44" customWidth="1"/>
    <col min="14098" max="14098" width="4" style="44" customWidth="1"/>
    <col min="14099" max="14099" width="3.7109375" style="44" customWidth="1"/>
    <col min="14100" max="14100" width="4.140625" style="44" customWidth="1"/>
    <col min="14101" max="14101" width="8.42578125" style="44" customWidth="1"/>
    <col min="14102" max="14102" width="0" style="44" hidden="1" customWidth="1"/>
    <col min="14103" max="14103" width="3.85546875" style="44" customWidth="1"/>
    <col min="14104" max="14104" width="11.7109375" style="44" customWidth="1"/>
    <col min="14105" max="14105" width="0" style="44" hidden="1" customWidth="1"/>
    <col min="14106" max="14106" width="3.42578125" style="44" customWidth="1"/>
    <col min="14107" max="14107" width="1" style="44" customWidth="1"/>
    <col min="14108" max="14108" width="3.42578125" style="44" customWidth="1"/>
    <col min="14109" max="14109" width="1.140625" style="44" customWidth="1"/>
    <col min="14110" max="14110" width="3.85546875" style="44" customWidth="1"/>
    <col min="14111" max="14111" width="5.7109375" style="44" customWidth="1"/>
    <col min="14112" max="14113" width="4.28515625" style="44" customWidth="1"/>
    <col min="14114" max="14114" width="4.140625" style="44" customWidth="1"/>
    <col min="14115" max="14115" width="10.140625" style="44" customWidth="1"/>
    <col min="14116" max="14116" width="0" style="44" hidden="1" customWidth="1"/>
    <col min="14117" max="14117" width="3.85546875" style="44" customWidth="1"/>
    <col min="14118" max="14118" width="12" style="44" customWidth="1"/>
    <col min="14119" max="14119" width="0" style="44" hidden="1" customWidth="1"/>
    <col min="14120" max="14120" width="3.42578125" style="44" customWidth="1"/>
    <col min="14121" max="14121" width="1" style="44" customWidth="1"/>
    <col min="14122" max="14122" width="3.42578125" style="44" customWidth="1"/>
    <col min="14123" max="14123" width="2.7109375" style="44" customWidth="1"/>
    <col min="14124" max="14132" width="9.140625" style="44" customWidth="1"/>
    <col min="14133" max="14336" width="9.140625" style="44"/>
    <col min="14337" max="14337" width="9.140625" style="44" customWidth="1"/>
    <col min="14338" max="14338" width="2.85546875" style="44" customWidth="1"/>
    <col min="14339" max="14339" width="5.85546875" style="44" customWidth="1"/>
    <col min="14340" max="14340" width="4" style="44" customWidth="1"/>
    <col min="14341" max="14341" width="6.42578125" style="44" customWidth="1"/>
    <col min="14342" max="14342" width="4.140625" style="44" customWidth="1"/>
    <col min="14343" max="14343" width="11.5703125" style="44" customWidth="1"/>
    <col min="14344" max="14344" width="0" style="44" hidden="1" customWidth="1"/>
    <col min="14345" max="14345" width="4.28515625" style="44" customWidth="1"/>
    <col min="14346" max="14346" width="11" style="44" customWidth="1"/>
    <col min="14347" max="14347" width="0" style="44" hidden="1" customWidth="1"/>
    <col min="14348" max="14348" width="4" style="44" customWidth="1"/>
    <col min="14349" max="14349" width="1" style="44" customWidth="1"/>
    <col min="14350" max="14350" width="3.42578125" style="44" customWidth="1"/>
    <col min="14351" max="14351" width="3.140625" style="44" customWidth="1"/>
    <col min="14352" max="14352" width="3" style="44" customWidth="1"/>
    <col min="14353" max="14353" width="5.5703125" style="44" customWidth="1"/>
    <col min="14354" max="14354" width="4" style="44" customWidth="1"/>
    <col min="14355" max="14355" width="3.7109375" style="44" customWidth="1"/>
    <col min="14356" max="14356" width="4.140625" style="44" customWidth="1"/>
    <col min="14357" max="14357" width="8.42578125" style="44" customWidth="1"/>
    <col min="14358" max="14358" width="0" style="44" hidden="1" customWidth="1"/>
    <col min="14359" max="14359" width="3.85546875" style="44" customWidth="1"/>
    <col min="14360" max="14360" width="11.7109375" style="44" customWidth="1"/>
    <col min="14361" max="14361" width="0" style="44" hidden="1" customWidth="1"/>
    <col min="14362" max="14362" width="3.42578125" style="44" customWidth="1"/>
    <col min="14363" max="14363" width="1" style="44" customWidth="1"/>
    <col min="14364" max="14364" width="3.42578125" style="44" customWidth="1"/>
    <col min="14365" max="14365" width="1.140625" style="44" customWidth="1"/>
    <col min="14366" max="14366" width="3.85546875" style="44" customWidth="1"/>
    <col min="14367" max="14367" width="5.7109375" style="44" customWidth="1"/>
    <col min="14368" max="14369" width="4.28515625" style="44" customWidth="1"/>
    <col min="14370" max="14370" width="4.140625" style="44" customWidth="1"/>
    <col min="14371" max="14371" width="10.140625" style="44" customWidth="1"/>
    <col min="14372" max="14372" width="0" style="44" hidden="1" customWidth="1"/>
    <col min="14373" max="14373" width="3.85546875" style="44" customWidth="1"/>
    <col min="14374" max="14374" width="12" style="44" customWidth="1"/>
    <col min="14375" max="14375" width="0" style="44" hidden="1" customWidth="1"/>
    <col min="14376" max="14376" width="3.42578125" style="44" customWidth="1"/>
    <col min="14377" max="14377" width="1" style="44" customWidth="1"/>
    <col min="14378" max="14378" width="3.42578125" style="44" customWidth="1"/>
    <col min="14379" max="14379" width="2.7109375" style="44" customWidth="1"/>
    <col min="14380" max="14388" width="9.140625" style="44" customWidth="1"/>
    <col min="14389" max="14592" width="9.140625" style="44"/>
    <col min="14593" max="14593" width="9.140625" style="44" customWidth="1"/>
    <col min="14594" max="14594" width="2.85546875" style="44" customWidth="1"/>
    <col min="14595" max="14595" width="5.85546875" style="44" customWidth="1"/>
    <col min="14596" max="14596" width="4" style="44" customWidth="1"/>
    <col min="14597" max="14597" width="6.42578125" style="44" customWidth="1"/>
    <col min="14598" max="14598" width="4.140625" style="44" customWidth="1"/>
    <col min="14599" max="14599" width="11.5703125" style="44" customWidth="1"/>
    <col min="14600" max="14600" width="0" style="44" hidden="1" customWidth="1"/>
    <col min="14601" max="14601" width="4.28515625" style="44" customWidth="1"/>
    <col min="14602" max="14602" width="11" style="44" customWidth="1"/>
    <col min="14603" max="14603" width="0" style="44" hidden="1" customWidth="1"/>
    <col min="14604" max="14604" width="4" style="44" customWidth="1"/>
    <col min="14605" max="14605" width="1" style="44" customWidth="1"/>
    <col min="14606" max="14606" width="3.42578125" style="44" customWidth="1"/>
    <col min="14607" max="14607" width="3.140625" style="44" customWidth="1"/>
    <col min="14608" max="14608" width="3" style="44" customWidth="1"/>
    <col min="14609" max="14609" width="5.5703125" style="44" customWidth="1"/>
    <col min="14610" max="14610" width="4" style="44" customWidth="1"/>
    <col min="14611" max="14611" width="3.7109375" style="44" customWidth="1"/>
    <col min="14612" max="14612" width="4.140625" style="44" customWidth="1"/>
    <col min="14613" max="14613" width="8.42578125" style="44" customWidth="1"/>
    <col min="14614" max="14614" width="0" style="44" hidden="1" customWidth="1"/>
    <col min="14615" max="14615" width="3.85546875" style="44" customWidth="1"/>
    <col min="14616" max="14616" width="11.7109375" style="44" customWidth="1"/>
    <col min="14617" max="14617" width="0" style="44" hidden="1" customWidth="1"/>
    <col min="14618" max="14618" width="3.42578125" style="44" customWidth="1"/>
    <col min="14619" max="14619" width="1" style="44" customWidth="1"/>
    <col min="14620" max="14620" width="3.42578125" style="44" customWidth="1"/>
    <col min="14621" max="14621" width="1.140625" style="44" customWidth="1"/>
    <col min="14622" max="14622" width="3.85546875" style="44" customWidth="1"/>
    <col min="14623" max="14623" width="5.7109375" style="44" customWidth="1"/>
    <col min="14624" max="14625" width="4.28515625" style="44" customWidth="1"/>
    <col min="14626" max="14626" width="4.140625" style="44" customWidth="1"/>
    <col min="14627" max="14627" width="10.140625" style="44" customWidth="1"/>
    <col min="14628" max="14628" width="0" style="44" hidden="1" customWidth="1"/>
    <col min="14629" max="14629" width="3.85546875" style="44" customWidth="1"/>
    <col min="14630" max="14630" width="12" style="44" customWidth="1"/>
    <col min="14631" max="14631" width="0" style="44" hidden="1" customWidth="1"/>
    <col min="14632" max="14632" width="3.42578125" style="44" customWidth="1"/>
    <col min="14633" max="14633" width="1" style="44" customWidth="1"/>
    <col min="14634" max="14634" width="3.42578125" style="44" customWidth="1"/>
    <col min="14635" max="14635" width="2.7109375" style="44" customWidth="1"/>
    <col min="14636" max="14644" width="9.140625" style="44" customWidth="1"/>
    <col min="14645" max="14848" width="9.140625" style="44"/>
    <col min="14849" max="14849" width="9.140625" style="44" customWidth="1"/>
    <col min="14850" max="14850" width="2.85546875" style="44" customWidth="1"/>
    <col min="14851" max="14851" width="5.85546875" style="44" customWidth="1"/>
    <col min="14852" max="14852" width="4" style="44" customWidth="1"/>
    <col min="14853" max="14853" width="6.42578125" style="44" customWidth="1"/>
    <col min="14854" max="14854" width="4.140625" style="44" customWidth="1"/>
    <col min="14855" max="14855" width="11.5703125" style="44" customWidth="1"/>
    <col min="14856" max="14856" width="0" style="44" hidden="1" customWidth="1"/>
    <col min="14857" max="14857" width="4.28515625" style="44" customWidth="1"/>
    <col min="14858" max="14858" width="11" style="44" customWidth="1"/>
    <col min="14859" max="14859" width="0" style="44" hidden="1" customWidth="1"/>
    <col min="14860" max="14860" width="4" style="44" customWidth="1"/>
    <col min="14861" max="14861" width="1" style="44" customWidth="1"/>
    <col min="14862" max="14862" width="3.42578125" style="44" customWidth="1"/>
    <col min="14863" max="14863" width="3.140625" style="44" customWidth="1"/>
    <col min="14864" max="14864" width="3" style="44" customWidth="1"/>
    <col min="14865" max="14865" width="5.5703125" style="44" customWidth="1"/>
    <col min="14866" max="14866" width="4" style="44" customWidth="1"/>
    <col min="14867" max="14867" width="3.7109375" style="44" customWidth="1"/>
    <col min="14868" max="14868" width="4.140625" style="44" customWidth="1"/>
    <col min="14869" max="14869" width="8.42578125" style="44" customWidth="1"/>
    <col min="14870" max="14870" width="0" style="44" hidden="1" customWidth="1"/>
    <col min="14871" max="14871" width="3.85546875" style="44" customWidth="1"/>
    <col min="14872" max="14872" width="11.7109375" style="44" customWidth="1"/>
    <col min="14873" max="14873" width="0" style="44" hidden="1" customWidth="1"/>
    <col min="14874" max="14874" width="3.42578125" style="44" customWidth="1"/>
    <col min="14875" max="14875" width="1" style="44" customWidth="1"/>
    <col min="14876" max="14876" width="3.42578125" style="44" customWidth="1"/>
    <col min="14877" max="14877" width="1.140625" style="44" customWidth="1"/>
    <col min="14878" max="14878" width="3.85546875" style="44" customWidth="1"/>
    <col min="14879" max="14879" width="5.7109375" style="44" customWidth="1"/>
    <col min="14880" max="14881" width="4.28515625" style="44" customWidth="1"/>
    <col min="14882" max="14882" width="4.140625" style="44" customWidth="1"/>
    <col min="14883" max="14883" width="10.140625" style="44" customWidth="1"/>
    <col min="14884" max="14884" width="0" style="44" hidden="1" customWidth="1"/>
    <col min="14885" max="14885" width="3.85546875" style="44" customWidth="1"/>
    <col min="14886" max="14886" width="12" style="44" customWidth="1"/>
    <col min="14887" max="14887" width="0" style="44" hidden="1" customWidth="1"/>
    <col min="14888" max="14888" width="3.42578125" style="44" customWidth="1"/>
    <col min="14889" max="14889" width="1" style="44" customWidth="1"/>
    <col min="14890" max="14890" width="3.42578125" style="44" customWidth="1"/>
    <col min="14891" max="14891" width="2.7109375" style="44" customWidth="1"/>
    <col min="14892" max="14900" width="9.140625" style="44" customWidth="1"/>
    <col min="14901" max="15104" width="9.140625" style="44"/>
    <col min="15105" max="15105" width="9.140625" style="44" customWidth="1"/>
    <col min="15106" max="15106" width="2.85546875" style="44" customWidth="1"/>
    <col min="15107" max="15107" width="5.85546875" style="44" customWidth="1"/>
    <col min="15108" max="15108" width="4" style="44" customWidth="1"/>
    <col min="15109" max="15109" width="6.42578125" style="44" customWidth="1"/>
    <col min="15110" max="15110" width="4.140625" style="44" customWidth="1"/>
    <col min="15111" max="15111" width="11.5703125" style="44" customWidth="1"/>
    <col min="15112" max="15112" width="0" style="44" hidden="1" customWidth="1"/>
    <col min="15113" max="15113" width="4.28515625" style="44" customWidth="1"/>
    <col min="15114" max="15114" width="11" style="44" customWidth="1"/>
    <col min="15115" max="15115" width="0" style="44" hidden="1" customWidth="1"/>
    <col min="15116" max="15116" width="4" style="44" customWidth="1"/>
    <col min="15117" max="15117" width="1" style="44" customWidth="1"/>
    <col min="15118" max="15118" width="3.42578125" style="44" customWidth="1"/>
    <col min="15119" max="15119" width="3.140625" style="44" customWidth="1"/>
    <col min="15120" max="15120" width="3" style="44" customWidth="1"/>
    <col min="15121" max="15121" width="5.5703125" style="44" customWidth="1"/>
    <col min="15122" max="15122" width="4" style="44" customWidth="1"/>
    <col min="15123" max="15123" width="3.7109375" style="44" customWidth="1"/>
    <col min="15124" max="15124" width="4.140625" style="44" customWidth="1"/>
    <col min="15125" max="15125" width="8.42578125" style="44" customWidth="1"/>
    <col min="15126" max="15126" width="0" style="44" hidden="1" customWidth="1"/>
    <col min="15127" max="15127" width="3.85546875" style="44" customWidth="1"/>
    <col min="15128" max="15128" width="11.7109375" style="44" customWidth="1"/>
    <col min="15129" max="15129" width="0" style="44" hidden="1" customWidth="1"/>
    <col min="15130" max="15130" width="3.42578125" style="44" customWidth="1"/>
    <col min="15131" max="15131" width="1" style="44" customWidth="1"/>
    <col min="15132" max="15132" width="3.42578125" style="44" customWidth="1"/>
    <col min="15133" max="15133" width="1.140625" style="44" customWidth="1"/>
    <col min="15134" max="15134" width="3.85546875" style="44" customWidth="1"/>
    <col min="15135" max="15135" width="5.7109375" style="44" customWidth="1"/>
    <col min="15136" max="15137" width="4.28515625" style="44" customWidth="1"/>
    <col min="15138" max="15138" width="4.140625" style="44" customWidth="1"/>
    <col min="15139" max="15139" width="10.140625" style="44" customWidth="1"/>
    <col min="15140" max="15140" width="0" style="44" hidden="1" customWidth="1"/>
    <col min="15141" max="15141" width="3.85546875" style="44" customWidth="1"/>
    <col min="15142" max="15142" width="12" style="44" customWidth="1"/>
    <col min="15143" max="15143" width="0" style="44" hidden="1" customWidth="1"/>
    <col min="15144" max="15144" width="3.42578125" style="44" customWidth="1"/>
    <col min="15145" max="15145" width="1" style="44" customWidth="1"/>
    <col min="15146" max="15146" width="3.42578125" style="44" customWidth="1"/>
    <col min="15147" max="15147" width="2.7109375" style="44" customWidth="1"/>
    <col min="15148" max="15156" width="9.140625" style="44" customWidth="1"/>
    <col min="15157" max="15360" width="9.140625" style="44"/>
    <col min="15361" max="15361" width="9.140625" style="44" customWidth="1"/>
    <col min="15362" max="15362" width="2.85546875" style="44" customWidth="1"/>
    <col min="15363" max="15363" width="5.85546875" style="44" customWidth="1"/>
    <col min="15364" max="15364" width="4" style="44" customWidth="1"/>
    <col min="15365" max="15365" width="6.42578125" style="44" customWidth="1"/>
    <col min="15366" max="15366" width="4.140625" style="44" customWidth="1"/>
    <col min="15367" max="15367" width="11.5703125" style="44" customWidth="1"/>
    <col min="15368" max="15368" width="0" style="44" hidden="1" customWidth="1"/>
    <col min="15369" max="15369" width="4.28515625" style="44" customWidth="1"/>
    <col min="15370" max="15370" width="11" style="44" customWidth="1"/>
    <col min="15371" max="15371" width="0" style="44" hidden="1" customWidth="1"/>
    <col min="15372" max="15372" width="4" style="44" customWidth="1"/>
    <col min="15373" max="15373" width="1" style="44" customWidth="1"/>
    <col min="15374" max="15374" width="3.42578125" style="44" customWidth="1"/>
    <col min="15375" max="15375" width="3.140625" style="44" customWidth="1"/>
    <col min="15376" max="15376" width="3" style="44" customWidth="1"/>
    <col min="15377" max="15377" width="5.5703125" style="44" customWidth="1"/>
    <col min="15378" max="15378" width="4" style="44" customWidth="1"/>
    <col min="15379" max="15379" width="3.7109375" style="44" customWidth="1"/>
    <col min="15380" max="15380" width="4.140625" style="44" customWidth="1"/>
    <col min="15381" max="15381" width="8.42578125" style="44" customWidth="1"/>
    <col min="15382" max="15382" width="0" style="44" hidden="1" customWidth="1"/>
    <col min="15383" max="15383" width="3.85546875" style="44" customWidth="1"/>
    <col min="15384" max="15384" width="11.7109375" style="44" customWidth="1"/>
    <col min="15385" max="15385" width="0" style="44" hidden="1" customWidth="1"/>
    <col min="15386" max="15386" width="3.42578125" style="44" customWidth="1"/>
    <col min="15387" max="15387" width="1" style="44" customWidth="1"/>
    <col min="15388" max="15388" width="3.42578125" style="44" customWidth="1"/>
    <col min="15389" max="15389" width="1.140625" style="44" customWidth="1"/>
    <col min="15390" max="15390" width="3.85546875" style="44" customWidth="1"/>
    <col min="15391" max="15391" width="5.7109375" style="44" customWidth="1"/>
    <col min="15392" max="15393" width="4.28515625" style="44" customWidth="1"/>
    <col min="15394" max="15394" width="4.140625" style="44" customWidth="1"/>
    <col min="15395" max="15395" width="10.140625" style="44" customWidth="1"/>
    <col min="15396" max="15396" width="0" style="44" hidden="1" customWidth="1"/>
    <col min="15397" max="15397" width="3.85546875" style="44" customWidth="1"/>
    <col min="15398" max="15398" width="12" style="44" customWidth="1"/>
    <col min="15399" max="15399" width="0" style="44" hidden="1" customWidth="1"/>
    <col min="15400" max="15400" width="3.42578125" style="44" customWidth="1"/>
    <col min="15401" max="15401" width="1" style="44" customWidth="1"/>
    <col min="15402" max="15402" width="3.42578125" style="44" customWidth="1"/>
    <col min="15403" max="15403" width="2.7109375" style="44" customWidth="1"/>
    <col min="15404" max="15412" width="9.140625" style="44" customWidth="1"/>
    <col min="15413" max="15616" width="9.140625" style="44"/>
    <col min="15617" max="15617" width="9.140625" style="44" customWidth="1"/>
    <col min="15618" max="15618" width="2.85546875" style="44" customWidth="1"/>
    <col min="15619" max="15619" width="5.85546875" style="44" customWidth="1"/>
    <col min="15620" max="15620" width="4" style="44" customWidth="1"/>
    <col min="15621" max="15621" width="6.42578125" style="44" customWidth="1"/>
    <col min="15622" max="15622" width="4.140625" style="44" customWidth="1"/>
    <col min="15623" max="15623" width="11.5703125" style="44" customWidth="1"/>
    <col min="15624" max="15624" width="0" style="44" hidden="1" customWidth="1"/>
    <col min="15625" max="15625" width="4.28515625" style="44" customWidth="1"/>
    <col min="15626" max="15626" width="11" style="44" customWidth="1"/>
    <col min="15627" max="15627" width="0" style="44" hidden="1" customWidth="1"/>
    <col min="15628" max="15628" width="4" style="44" customWidth="1"/>
    <col min="15629" max="15629" width="1" style="44" customWidth="1"/>
    <col min="15630" max="15630" width="3.42578125" style="44" customWidth="1"/>
    <col min="15631" max="15631" width="3.140625" style="44" customWidth="1"/>
    <col min="15632" max="15632" width="3" style="44" customWidth="1"/>
    <col min="15633" max="15633" width="5.5703125" style="44" customWidth="1"/>
    <col min="15634" max="15634" width="4" style="44" customWidth="1"/>
    <col min="15635" max="15635" width="3.7109375" style="44" customWidth="1"/>
    <col min="15636" max="15636" width="4.140625" style="44" customWidth="1"/>
    <col min="15637" max="15637" width="8.42578125" style="44" customWidth="1"/>
    <col min="15638" max="15638" width="0" style="44" hidden="1" customWidth="1"/>
    <col min="15639" max="15639" width="3.85546875" style="44" customWidth="1"/>
    <col min="15640" max="15640" width="11.7109375" style="44" customWidth="1"/>
    <col min="15641" max="15641" width="0" style="44" hidden="1" customWidth="1"/>
    <col min="15642" max="15642" width="3.42578125" style="44" customWidth="1"/>
    <col min="15643" max="15643" width="1" style="44" customWidth="1"/>
    <col min="15644" max="15644" width="3.42578125" style="44" customWidth="1"/>
    <col min="15645" max="15645" width="1.140625" style="44" customWidth="1"/>
    <col min="15646" max="15646" width="3.85546875" style="44" customWidth="1"/>
    <col min="15647" max="15647" width="5.7109375" style="44" customWidth="1"/>
    <col min="15648" max="15649" width="4.28515625" style="44" customWidth="1"/>
    <col min="15650" max="15650" width="4.140625" style="44" customWidth="1"/>
    <col min="15651" max="15651" width="10.140625" style="44" customWidth="1"/>
    <col min="15652" max="15652" width="0" style="44" hidden="1" customWidth="1"/>
    <col min="15653" max="15653" width="3.85546875" style="44" customWidth="1"/>
    <col min="15654" max="15654" width="12" style="44" customWidth="1"/>
    <col min="15655" max="15655" width="0" style="44" hidden="1" customWidth="1"/>
    <col min="15656" max="15656" width="3.42578125" style="44" customWidth="1"/>
    <col min="15657" max="15657" width="1" style="44" customWidth="1"/>
    <col min="15658" max="15658" width="3.42578125" style="44" customWidth="1"/>
    <col min="15659" max="15659" width="2.7109375" style="44" customWidth="1"/>
    <col min="15660" max="15668" width="9.140625" style="44" customWidth="1"/>
    <col min="15669" max="15872" width="9.140625" style="44"/>
    <col min="15873" max="15873" width="9.140625" style="44" customWidth="1"/>
    <col min="15874" max="15874" width="2.85546875" style="44" customWidth="1"/>
    <col min="15875" max="15875" width="5.85546875" style="44" customWidth="1"/>
    <col min="15876" max="15876" width="4" style="44" customWidth="1"/>
    <col min="15877" max="15877" width="6.42578125" style="44" customWidth="1"/>
    <col min="15878" max="15878" width="4.140625" style="44" customWidth="1"/>
    <col min="15879" max="15879" width="11.5703125" style="44" customWidth="1"/>
    <col min="15880" max="15880" width="0" style="44" hidden="1" customWidth="1"/>
    <col min="15881" max="15881" width="4.28515625" style="44" customWidth="1"/>
    <col min="15882" max="15882" width="11" style="44" customWidth="1"/>
    <col min="15883" max="15883" width="0" style="44" hidden="1" customWidth="1"/>
    <col min="15884" max="15884" width="4" style="44" customWidth="1"/>
    <col min="15885" max="15885" width="1" style="44" customWidth="1"/>
    <col min="15886" max="15886" width="3.42578125" style="44" customWidth="1"/>
    <col min="15887" max="15887" width="3.140625" style="44" customWidth="1"/>
    <col min="15888" max="15888" width="3" style="44" customWidth="1"/>
    <col min="15889" max="15889" width="5.5703125" style="44" customWidth="1"/>
    <col min="15890" max="15890" width="4" style="44" customWidth="1"/>
    <col min="15891" max="15891" width="3.7109375" style="44" customWidth="1"/>
    <col min="15892" max="15892" width="4.140625" style="44" customWidth="1"/>
    <col min="15893" max="15893" width="8.42578125" style="44" customWidth="1"/>
    <col min="15894" max="15894" width="0" style="44" hidden="1" customWidth="1"/>
    <col min="15895" max="15895" width="3.85546875" style="44" customWidth="1"/>
    <col min="15896" max="15896" width="11.7109375" style="44" customWidth="1"/>
    <col min="15897" max="15897" width="0" style="44" hidden="1" customWidth="1"/>
    <col min="15898" max="15898" width="3.42578125" style="44" customWidth="1"/>
    <col min="15899" max="15899" width="1" style="44" customWidth="1"/>
    <col min="15900" max="15900" width="3.42578125" style="44" customWidth="1"/>
    <col min="15901" max="15901" width="1.140625" style="44" customWidth="1"/>
    <col min="15902" max="15902" width="3.85546875" style="44" customWidth="1"/>
    <col min="15903" max="15903" width="5.7109375" style="44" customWidth="1"/>
    <col min="15904" max="15905" width="4.28515625" style="44" customWidth="1"/>
    <col min="15906" max="15906" width="4.140625" style="44" customWidth="1"/>
    <col min="15907" max="15907" width="10.140625" style="44" customWidth="1"/>
    <col min="15908" max="15908" width="0" style="44" hidden="1" customWidth="1"/>
    <col min="15909" max="15909" width="3.85546875" style="44" customWidth="1"/>
    <col min="15910" max="15910" width="12" style="44" customWidth="1"/>
    <col min="15911" max="15911" width="0" style="44" hidden="1" customWidth="1"/>
    <col min="15912" max="15912" width="3.42578125" style="44" customWidth="1"/>
    <col min="15913" max="15913" width="1" style="44" customWidth="1"/>
    <col min="15914" max="15914" width="3.42578125" style="44" customWidth="1"/>
    <col min="15915" max="15915" width="2.7109375" style="44" customWidth="1"/>
    <col min="15916" max="15924" width="9.140625" style="44" customWidth="1"/>
    <col min="15925" max="16128" width="9.140625" style="44"/>
    <col min="16129" max="16129" width="9.140625" style="44" customWidth="1"/>
    <col min="16130" max="16130" width="2.85546875" style="44" customWidth="1"/>
    <col min="16131" max="16131" width="5.85546875" style="44" customWidth="1"/>
    <col min="16132" max="16132" width="4" style="44" customWidth="1"/>
    <col min="16133" max="16133" width="6.42578125" style="44" customWidth="1"/>
    <col min="16134" max="16134" width="4.140625" style="44" customWidth="1"/>
    <col min="16135" max="16135" width="11.5703125" style="44" customWidth="1"/>
    <col min="16136" max="16136" width="0" style="44" hidden="1" customWidth="1"/>
    <col min="16137" max="16137" width="4.28515625" style="44" customWidth="1"/>
    <col min="16138" max="16138" width="11" style="44" customWidth="1"/>
    <col min="16139" max="16139" width="0" style="44" hidden="1" customWidth="1"/>
    <col min="16140" max="16140" width="4" style="44" customWidth="1"/>
    <col min="16141" max="16141" width="1" style="44" customWidth="1"/>
    <col min="16142" max="16142" width="3.42578125" style="44" customWidth="1"/>
    <col min="16143" max="16143" width="3.140625" style="44" customWidth="1"/>
    <col min="16144" max="16144" width="3" style="44" customWidth="1"/>
    <col min="16145" max="16145" width="5.5703125" style="44" customWidth="1"/>
    <col min="16146" max="16146" width="4" style="44" customWidth="1"/>
    <col min="16147" max="16147" width="3.7109375" style="44" customWidth="1"/>
    <col min="16148" max="16148" width="4.140625" style="44" customWidth="1"/>
    <col min="16149" max="16149" width="8.42578125" style="44" customWidth="1"/>
    <col min="16150" max="16150" width="0" style="44" hidden="1" customWidth="1"/>
    <col min="16151" max="16151" width="3.85546875" style="44" customWidth="1"/>
    <col min="16152" max="16152" width="11.7109375" style="44" customWidth="1"/>
    <col min="16153" max="16153" width="0" style="44" hidden="1" customWidth="1"/>
    <col min="16154" max="16154" width="3.42578125" style="44" customWidth="1"/>
    <col min="16155" max="16155" width="1" style="44" customWidth="1"/>
    <col min="16156" max="16156" width="3.42578125" style="44" customWidth="1"/>
    <col min="16157" max="16157" width="1.140625" style="44" customWidth="1"/>
    <col min="16158" max="16158" width="3.85546875" style="44" customWidth="1"/>
    <col min="16159" max="16159" width="5.7109375" style="44" customWidth="1"/>
    <col min="16160" max="16161" width="4.28515625" style="44" customWidth="1"/>
    <col min="16162" max="16162" width="4.140625" style="44" customWidth="1"/>
    <col min="16163" max="16163" width="10.140625" style="44" customWidth="1"/>
    <col min="16164" max="16164" width="0" style="44" hidden="1" customWidth="1"/>
    <col min="16165" max="16165" width="3.85546875" style="44" customWidth="1"/>
    <col min="16166" max="16166" width="12" style="44" customWidth="1"/>
    <col min="16167" max="16167" width="0" style="44" hidden="1" customWidth="1"/>
    <col min="16168" max="16168" width="3.42578125" style="44" customWidth="1"/>
    <col min="16169" max="16169" width="1" style="44" customWidth="1"/>
    <col min="16170" max="16170" width="3.42578125" style="44" customWidth="1"/>
    <col min="16171" max="16171" width="2.7109375" style="44" customWidth="1"/>
    <col min="16172" max="16180" width="9.140625" style="44" customWidth="1"/>
    <col min="16181" max="16384" width="9.140625" style="44"/>
  </cols>
  <sheetData>
    <row r="1" spans="1:52" ht="15"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</row>
    <row r="2" spans="1:52" ht="15">
      <c r="A2" s="46"/>
      <c r="B2" s="290" t="s">
        <v>75</v>
      </c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46"/>
      <c r="P2" s="290" t="s">
        <v>76</v>
      </c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46"/>
      <c r="AD2" s="290" t="s">
        <v>77</v>
      </c>
      <c r="AE2" s="259"/>
      <c r="AF2" s="259"/>
      <c r="AG2" s="259"/>
      <c r="AH2" s="259"/>
      <c r="AI2" s="259"/>
      <c r="AJ2" s="259"/>
      <c r="AK2" s="259"/>
      <c r="AL2" s="259"/>
      <c r="AM2" s="259"/>
      <c r="AN2" s="259"/>
      <c r="AO2" s="259"/>
      <c r="AP2" s="259"/>
      <c r="AQ2" s="46"/>
    </row>
    <row r="3" spans="1:52" ht="15">
      <c r="A3" s="46"/>
      <c r="B3" s="47" t="s">
        <v>2</v>
      </c>
      <c r="C3" s="47" t="s">
        <v>78</v>
      </c>
      <c r="D3" s="47" t="s">
        <v>79</v>
      </c>
      <c r="E3" s="47"/>
      <c r="F3" s="289"/>
      <c r="G3" s="259"/>
      <c r="H3" s="259"/>
      <c r="I3" s="259"/>
      <c r="J3" s="259"/>
      <c r="K3" s="48"/>
      <c r="L3" s="289" t="s">
        <v>5</v>
      </c>
      <c r="M3" s="289"/>
      <c r="N3" s="259"/>
      <c r="O3" s="46"/>
      <c r="P3" s="47" t="s">
        <v>2</v>
      </c>
      <c r="Q3" s="47" t="s">
        <v>78</v>
      </c>
      <c r="R3" s="47" t="s">
        <v>79</v>
      </c>
      <c r="S3" s="47"/>
      <c r="T3" s="289"/>
      <c r="U3" s="259"/>
      <c r="V3" s="259"/>
      <c r="W3" s="259"/>
      <c r="X3" s="259"/>
      <c r="Y3" s="48"/>
      <c r="Z3" s="289" t="s">
        <v>5</v>
      </c>
      <c r="AA3" s="289"/>
      <c r="AB3" s="259"/>
      <c r="AC3" s="46"/>
      <c r="AD3" s="47" t="s">
        <v>2</v>
      </c>
      <c r="AE3" s="47" t="s">
        <v>78</v>
      </c>
      <c r="AF3" s="47" t="s">
        <v>79</v>
      </c>
      <c r="AG3" s="47"/>
      <c r="AH3" s="289"/>
      <c r="AI3" s="259"/>
      <c r="AJ3" s="259"/>
      <c r="AK3" s="259"/>
      <c r="AL3" s="259"/>
      <c r="AM3" s="48"/>
      <c r="AN3" s="289" t="s">
        <v>5</v>
      </c>
      <c r="AO3" s="289"/>
      <c r="AP3" s="259"/>
      <c r="AQ3" s="46"/>
    </row>
    <row r="4" spans="1:52" ht="15.75" customHeight="1">
      <c r="A4" s="46"/>
      <c r="B4" s="49">
        <v>1</v>
      </c>
      <c r="C4" s="50">
        <v>0.33333333333212101</v>
      </c>
      <c r="D4" s="51" t="s">
        <v>6</v>
      </c>
      <c r="E4" s="51">
        <v>1</v>
      </c>
      <c r="F4" s="282" t="s">
        <v>69</v>
      </c>
      <c r="G4" s="259"/>
      <c r="H4" s="48" t="str">
        <f>CONCATENATE(D4,F4,I4)</f>
        <v>DPorubaIvančice</v>
      </c>
      <c r="I4" s="282" t="s">
        <v>12</v>
      </c>
      <c r="J4" s="259"/>
      <c r="K4" s="48" t="str">
        <f>CONCATENATE(D4,I4,F4)</f>
        <v>DIvančicePoruba</v>
      </c>
      <c r="L4" s="52">
        <f>VLOOKUP(H4,[1]Sheet4!A$1:B$65536,2,0)</f>
        <v>6</v>
      </c>
      <c r="M4" s="53" t="s">
        <v>42</v>
      </c>
      <c r="N4" s="54">
        <f>VLOOKUP(K4,[1]Sheet4!A$1:B$65536,2,0)</f>
        <v>13</v>
      </c>
      <c r="O4" s="46"/>
      <c r="P4" s="49">
        <v>20</v>
      </c>
      <c r="Q4" s="50">
        <v>0.33333333333212101</v>
      </c>
      <c r="R4" s="55" t="s">
        <v>54</v>
      </c>
      <c r="S4" s="55">
        <v>1</v>
      </c>
      <c r="T4" s="294" t="s">
        <v>55</v>
      </c>
      <c r="U4" s="259"/>
      <c r="V4" s="48" t="str">
        <f>CONCATENATE(R4,T4,W4)</f>
        <v>C1Polanka ASokol Ostrava</v>
      </c>
      <c r="W4" s="294" t="s">
        <v>29</v>
      </c>
      <c r="X4" s="259"/>
      <c r="Y4" s="48" t="str">
        <f t="shared" ref="Y4:Y25" si="0">CONCATENATE(R4,W4,T4)</f>
        <v>C1Sokol OstravaPolanka A</v>
      </c>
      <c r="Z4" s="56">
        <f>VLOOKUP(V4,[1]Sheet4!A$1:B$65536,2,0)</f>
        <v>13</v>
      </c>
      <c r="AA4" s="57" t="s">
        <v>42</v>
      </c>
      <c r="AB4" s="58">
        <f>VLOOKUP([1]Rozlosování!Y4,[1]Sheet4!A$1:B$65536,2,0)</f>
        <v>6</v>
      </c>
      <c r="AC4" s="46"/>
      <c r="AD4" s="49">
        <v>42</v>
      </c>
      <c r="AE4" s="50">
        <v>0.33333333333212101</v>
      </c>
      <c r="AF4" s="59" t="s">
        <v>51</v>
      </c>
      <c r="AG4" s="59">
        <v>1</v>
      </c>
      <c r="AH4" s="293" t="s">
        <v>52</v>
      </c>
      <c r="AI4" s="259"/>
      <c r="AJ4" s="48" t="str">
        <f>CONCATENATE(AF4,AH4,AK4)</f>
        <v>B2Sokol PorubaPolanka</v>
      </c>
      <c r="AK4" s="293" t="s">
        <v>45</v>
      </c>
      <c r="AL4" s="259"/>
      <c r="AM4" s="48" t="str">
        <f t="shared" ref="AM4:AM22" si="1">CONCATENATE(AF4,AK4,AH4)</f>
        <v>B2PolankaSokol Poruba</v>
      </c>
      <c r="AN4" s="60">
        <f>VLOOKUP(AJ4,[1]Sheet4!A$1:B$65536,2,0)</f>
        <v>7</v>
      </c>
      <c r="AO4" s="61" t="s">
        <v>42</v>
      </c>
      <c r="AP4" s="62">
        <f>VLOOKUP(AM4,[1]Sheet4!A$1:B$65536,2,0)</f>
        <v>9</v>
      </c>
      <c r="AQ4" s="46"/>
    </row>
    <row r="5" spans="1:52" ht="15.75" customHeight="1">
      <c r="A5" s="46"/>
      <c r="B5" s="49">
        <f t="shared" ref="B5:B12" si="2">B4+1</f>
        <v>2</v>
      </c>
      <c r="C5" s="50">
        <v>0.35416666666787899</v>
      </c>
      <c r="D5" s="51" t="s">
        <v>6</v>
      </c>
      <c r="E5" s="51">
        <v>2</v>
      </c>
      <c r="F5" s="282" t="s">
        <v>9</v>
      </c>
      <c r="G5" s="259"/>
      <c r="H5" s="48" t="str">
        <f t="shared" ref="H5:H12" si="3">CONCATENATE(D5,F5,I5)</f>
        <v>DVsetínPolanka</v>
      </c>
      <c r="I5" s="282" t="s">
        <v>45</v>
      </c>
      <c r="J5" s="259"/>
      <c r="K5" s="48" t="str">
        <f t="shared" ref="K5:K12" si="4">CONCATENATE(D5,I5,F5)</f>
        <v>DPolankaVsetín</v>
      </c>
      <c r="L5" s="52">
        <f>VLOOKUP(H5,[1]Sheet4!A$1:B$65536,2,0)</f>
        <v>10</v>
      </c>
      <c r="M5" s="53" t="s">
        <v>42</v>
      </c>
      <c r="N5" s="54">
        <f>VLOOKUP(K5,[1]Sheet4!A$1:B$65536,2,0)</f>
        <v>7</v>
      </c>
      <c r="O5" s="46"/>
      <c r="P5" s="49">
        <v>21</v>
      </c>
      <c r="Q5" s="50">
        <v>0.35763888889050599</v>
      </c>
      <c r="R5" s="55" t="s">
        <v>54</v>
      </c>
      <c r="S5" s="55">
        <v>2</v>
      </c>
      <c r="T5" s="294" t="s">
        <v>56</v>
      </c>
      <c r="U5" s="259"/>
      <c r="V5" s="48" t="str">
        <f t="shared" ref="V5:V24" si="5">CONCATENATE(R5,T5,W5)</f>
        <v>C1Zlín BIvančice</v>
      </c>
      <c r="W5" s="294" t="s">
        <v>12</v>
      </c>
      <c r="X5" s="259"/>
      <c r="Y5" s="48" t="str">
        <f t="shared" si="0"/>
        <v>C1IvančiceZlín B</v>
      </c>
      <c r="Z5" s="63">
        <f>VLOOKUP(V5,[1]Sheet4!A$1:B$65536,2,0)</f>
        <v>15</v>
      </c>
      <c r="AA5" s="64" t="s">
        <v>42</v>
      </c>
      <c r="AB5" s="58">
        <f>VLOOKUP([1]Rozlosování!Y5,[1]Sheet4!A$1:B$65536,2,0)</f>
        <v>26</v>
      </c>
      <c r="AC5" s="46"/>
      <c r="AD5" s="49">
        <v>43</v>
      </c>
      <c r="AE5" s="50">
        <v>0.35763888889050599</v>
      </c>
      <c r="AF5" s="59" t="s">
        <v>51</v>
      </c>
      <c r="AG5" s="59">
        <v>2</v>
      </c>
      <c r="AH5" s="293" t="s">
        <v>53</v>
      </c>
      <c r="AI5" s="259"/>
      <c r="AJ5" s="48" t="str">
        <f t="shared" ref="AJ5:AJ22" si="6">CONCATENATE(AF5,AH5,AK5)</f>
        <v>B2Velké MeziříčíIvančice</v>
      </c>
      <c r="AK5" s="293" t="s">
        <v>12</v>
      </c>
      <c r="AL5" s="259"/>
      <c r="AM5" s="48" t="str">
        <f t="shared" si="1"/>
        <v>B2IvančiceVelké Meziříčí</v>
      </c>
      <c r="AN5" s="65">
        <f>VLOOKUP(AJ5,[1]Sheet4!A$1:B$65536,2,0)</f>
        <v>13</v>
      </c>
      <c r="AO5" s="66" t="s">
        <v>42</v>
      </c>
      <c r="AP5" s="62">
        <f>VLOOKUP(AM5,[1]Sheet4!A$1:B$65536,2,0)</f>
        <v>13</v>
      </c>
      <c r="AQ5" s="46"/>
    </row>
    <row r="6" spans="1:52" ht="15.75" customHeight="1">
      <c r="A6" s="46"/>
      <c r="B6" s="49">
        <f t="shared" si="2"/>
        <v>3</v>
      </c>
      <c r="C6" s="50">
        <v>0.375</v>
      </c>
      <c r="D6" s="51" t="s">
        <v>6</v>
      </c>
      <c r="E6" s="51">
        <v>3</v>
      </c>
      <c r="F6" s="282" t="s">
        <v>13</v>
      </c>
      <c r="G6" s="259"/>
      <c r="H6" s="48" t="str">
        <f t="shared" si="3"/>
        <v>DPezinokNáchod</v>
      </c>
      <c r="I6" s="282" t="s">
        <v>8</v>
      </c>
      <c r="J6" s="259"/>
      <c r="K6" s="48" t="str">
        <f t="shared" si="4"/>
        <v>DNáchodPezinok</v>
      </c>
      <c r="L6" s="52">
        <f>VLOOKUP(H6,[1]Sheet4!A$1:B$65536,2,0)</f>
        <v>4</v>
      </c>
      <c r="M6" s="53" t="s">
        <v>42</v>
      </c>
      <c r="N6" s="54">
        <f>VLOOKUP(K6,[1]Sheet4!A$1:B$65536,2,0)</f>
        <v>3</v>
      </c>
      <c r="O6" s="46"/>
      <c r="P6" s="49">
        <v>22</v>
      </c>
      <c r="Q6" s="50">
        <v>0.381944444445253</v>
      </c>
      <c r="R6" s="55" t="s">
        <v>54</v>
      </c>
      <c r="S6" s="55">
        <v>3</v>
      </c>
      <c r="T6" s="294" t="s">
        <v>8</v>
      </c>
      <c r="U6" s="259"/>
      <c r="V6" s="48" t="str">
        <f t="shared" si="5"/>
        <v>C1NáchodSokol Ostrava</v>
      </c>
      <c r="W6" s="294" t="s">
        <v>29</v>
      </c>
      <c r="X6" s="259"/>
      <c r="Y6" s="48" t="str">
        <f t="shared" si="0"/>
        <v>C1Sokol OstravaNáchod</v>
      </c>
      <c r="Z6" s="63">
        <f>VLOOKUP(V6,[1]Sheet4!A$1:B$65536,2,0)</f>
        <v>4</v>
      </c>
      <c r="AA6" s="64" t="s">
        <v>42</v>
      </c>
      <c r="AB6" s="58">
        <f>VLOOKUP([1]Rozlosování!Y6,[1]Sheet4!A$1:B$65536,2,0)</f>
        <v>8</v>
      </c>
      <c r="AC6" s="46"/>
      <c r="AD6" s="49">
        <v>44</v>
      </c>
      <c r="AE6" s="50">
        <v>0.381944444445253</v>
      </c>
      <c r="AF6" s="152" t="s">
        <v>65</v>
      </c>
      <c r="AG6" s="152">
        <v>2</v>
      </c>
      <c r="AH6" s="287" t="s">
        <v>52</v>
      </c>
      <c r="AI6" s="288"/>
      <c r="AJ6" s="153" t="str">
        <f t="shared" si="6"/>
        <v>C3Sokol PorubaKHZ Vsetín</v>
      </c>
      <c r="AK6" s="287" t="s">
        <v>67</v>
      </c>
      <c r="AL6" s="288"/>
      <c r="AM6" s="153" t="str">
        <f t="shared" si="1"/>
        <v>C3KHZ VsetínSokol Poruba</v>
      </c>
      <c r="AN6" s="154">
        <f>VLOOKUP(AJ6,[1]Sheet4!A$1:B$65536,2,0)</f>
        <v>9</v>
      </c>
      <c r="AO6" s="155" t="s">
        <v>42</v>
      </c>
      <c r="AP6" s="156">
        <f>VLOOKUP(AM6,[1]Sheet4!A$1:B$65536,2,0)</f>
        <v>13</v>
      </c>
      <c r="AQ6" s="46"/>
      <c r="AY6" s="296"/>
      <c r="AZ6" s="297"/>
    </row>
    <row r="7" spans="1:52" ht="15.75" customHeight="1">
      <c r="A7" s="46"/>
      <c r="B7" s="49">
        <f t="shared" si="2"/>
        <v>4</v>
      </c>
      <c r="C7" s="50">
        <v>0.39583333333212101</v>
      </c>
      <c r="D7" s="51" t="s">
        <v>6</v>
      </c>
      <c r="E7" s="51">
        <v>4</v>
      </c>
      <c r="F7" s="282" t="s">
        <v>12</v>
      </c>
      <c r="G7" s="259"/>
      <c r="H7" s="48" t="str">
        <f t="shared" si="3"/>
        <v>DIvančicePolanka</v>
      </c>
      <c r="I7" s="282" t="s">
        <v>45</v>
      </c>
      <c r="J7" s="259"/>
      <c r="K7" s="48" t="str">
        <f t="shared" si="4"/>
        <v>DPolankaIvančice</v>
      </c>
      <c r="L7" s="52">
        <f>VLOOKUP(H7,[1]Sheet4!A$1:B$65536,2,0)</f>
        <v>15</v>
      </c>
      <c r="M7" s="53" t="s">
        <v>42</v>
      </c>
      <c r="N7" s="54">
        <f>VLOOKUP(K7,[1]Sheet4!A$1:B$65536,2,0)</f>
        <v>4</v>
      </c>
      <c r="O7" s="46"/>
      <c r="P7" s="49">
        <v>23</v>
      </c>
      <c r="Q7" s="50">
        <v>0.40625</v>
      </c>
      <c r="R7" s="67" t="s">
        <v>32</v>
      </c>
      <c r="S7" s="67">
        <v>1</v>
      </c>
      <c r="T7" s="258" t="s">
        <v>33</v>
      </c>
      <c r="U7" s="259"/>
      <c r="V7" s="48" t="str">
        <f t="shared" si="5"/>
        <v>A1Sokol Poruba IIMorava-Mix</v>
      </c>
      <c r="W7" s="258" t="s">
        <v>43</v>
      </c>
      <c r="X7" s="259"/>
      <c r="Y7" s="48" t="str">
        <f t="shared" si="0"/>
        <v>A1Morava-MixSokol Poruba II</v>
      </c>
      <c r="Z7" s="68">
        <f>VLOOKUP(V7,[1]Sheet4!A$1:B$65536,2,0)</f>
        <v>14</v>
      </c>
      <c r="AA7" s="69" t="s">
        <v>42</v>
      </c>
      <c r="AB7" s="70">
        <f>VLOOKUP([1]Rozlosování!Y7,[1]Sheet4!A$1:B$65536,2,0)</f>
        <v>12</v>
      </c>
      <c r="AC7" s="46"/>
      <c r="AD7" s="49">
        <v>45</v>
      </c>
      <c r="AE7" s="50">
        <v>0.40625</v>
      </c>
      <c r="AF7" s="128" t="s">
        <v>47</v>
      </c>
      <c r="AG7" s="128">
        <v>1</v>
      </c>
      <c r="AH7" s="267" t="s">
        <v>49</v>
      </c>
      <c r="AI7" s="268"/>
      <c r="AJ7" s="129" t="str">
        <f t="shared" si="6"/>
        <v>B1Cement HraniceUherské Hradiště</v>
      </c>
      <c r="AK7" s="267" t="s">
        <v>22</v>
      </c>
      <c r="AL7" s="268"/>
      <c r="AM7" s="129" t="str">
        <f t="shared" si="1"/>
        <v>B1Uherské HradištěCement Hranice</v>
      </c>
      <c r="AN7" s="130">
        <f>VLOOKUP(AJ7,[1]Sheet4!A$1:B$65536,2,0)</f>
        <v>15</v>
      </c>
      <c r="AO7" s="131" t="s">
        <v>42</v>
      </c>
      <c r="AP7" s="132">
        <f>VLOOKUP(AM7,[1]Sheet4!A$1:B$65536,2,0)</f>
        <v>17</v>
      </c>
      <c r="AQ7" s="46"/>
      <c r="AY7" s="296"/>
      <c r="AZ7" s="297"/>
    </row>
    <row r="8" spans="1:52" ht="15.75" customHeight="1">
      <c r="A8" s="46"/>
      <c r="B8" s="49">
        <f t="shared" si="2"/>
        <v>5</v>
      </c>
      <c r="C8" s="50">
        <v>0.41666666666787899</v>
      </c>
      <c r="D8" s="71" t="s">
        <v>62</v>
      </c>
      <c r="E8" s="71">
        <v>1</v>
      </c>
      <c r="F8" s="276" t="s">
        <v>64</v>
      </c>
      <c r="G8" s="259"/>
      <c r="H8" s="48" t="str">
        <f t="shared" si="3"/>
        <v>C2HC OstravaNové Bránice</v>
      </c>
      <c r="I8" s="276" t="s">
        <v>63</v>
      </c>
      <c r="J8" s="259"/>
      <c r="K8" s="48" t="str">
        <f t="shared" si="4"/>
        <v>C2Nové BrániceHC Ostrava</v>
      </c>
      <c r="L8" s="72">
        <f>VLOOKUP(H8,[1]Sheet4!A$1:B$65536,2,0)</f>
        <v>13</v>
      </c>
      <c r="M8" s="73" t="s">
        <v>42</v>
      </c>
      <c r="N8" s="74">
        <f>VLOOKUP(K8,[1]Sheet4!A$1:B$65536,2,0)</f>
        <v>7</v>
      </c>
      <c r="O8" s="46"/>
      <c r="P8" s="49">
        <v>24</v>
      </c>
      <c r="Q8" s="50">
        <v>0.430555555554747</v>
      </c>
      <c r="R8" s="67" t="s">
        <v>32</v>
      </c>
      <c r="S8" s="67">
        <v>2</v>
      </c>
      <c r="T8" s="258" t="s">
        <v>8</v>
      </c>
      <c r="U8" s="259"/>
      <c r="V8" s="48" t="str">
        <f t="shared" si="5"/>
        <v>A1NáchodVsetín</v>
      </c>
      <c r="W8" s="258" t="s">
        <v>9</v>
      </c>
      <c r="X8" s="259"/>
      <c r="Y8" s="48" t="str">
        <f t="shared" si="0"/>
        <v>A1VsetínNáchod</v>
      </c>
      <c r="Z8" s="68">
        <f>VLOOKUP(V8,[1]Sheet4!A$1:B$65536,2,0)</f>
        <v>17</v>
      </c>
      <c r="AA8" s="75" t="s">
        <v>42</v>
      </c>
      <c r="AB8" s="70">
        <f>VLOOKUP([1]Rozlosování!Y8,[1]Sheet4!A$1:B$65536,2,0)</f>
        <v>12</v>
      </c>
      <c r="AC8" s="46"/>
      <c r="AD8" s="49">
        <v>46</v>
      </c>
      <c r="AE8" s="50">
        <v>0.430555555554747</v>
      </c>
      <c r="AF8" s="128" t="s">
        <v>47</v>
      </c>
      <c r="AG8" s="128">
        <v>2</v>
      </c>
      <c r="AH8" s="267" t="s">
        <v>50</v>
      </c>
      <c r="AI8" s="268"/>
      <c r="AJ8" s="129" t="str">
        <f t="shared" si="6"/>
        <v>B1HC HlučínSKP Frýdek-Místek</v>
      </c>
      <c r="AK8" s="267" t="s">
        <v>24</v>
      </c>
      <c r="AL8" s="268"/>
      <c r="AM8" s="129" t="str">
        <f t="shared" si="1"/>
        <v>B1SKP Frýdek-MístekHC Hlučín</v>
      </c>
      <c r="AN8" s="130">
        <f>VLOOKUP(AJ8,[1]Sheet4!A$1:B$65536,2,0)</f>
        <v>9</v>
      </c>
      <c r="AO8" s="131" t="s">
        <v>42</v>
      </c>
      <c r="AP8" s="132">
        <f>VLOOKUP(AM8,[1]Sheet4!A$1:B$65536,2,0)</f>
        <v>20</v>
      </c>
      <c r="AQ8" s="46"/>
    </row>
    <row r="9" spans="1:52" ht="15.75" customHeight="1">
      <c r="A9" s="46"/>
      <c r="B9" s="49">
        <f t="shared" si="2"/>
        <v>6</v>
      </c>
      <c r="C9" s="50">
        <v>0.440972222222626</v>
      </c>
      <c r="D9" s="51" t="s">
        <v>6</v>
      </c>
      <c r="E9" s="51">
        <v>5</v>
      </c>
      <c r="F9" s="282" t="s">
        <v>69</v>
      </c>
      <c r="G9" s="259"/>
      <c r="H9" s="48" t="str">
        <f t="shared" si="3"/>
        <v>DPorubaPezinok</v>
      </c>
      <c r="I9" s="282" t="s">
        <v>13</v>
      </c>
      <c r="J9" s="259"/>
      <c r="K9" s="48" t="str">
        <f t="shared" si="4"/>
        <v>DPezinokPoruba</v>
      </c>
      <c r="L9" s="52">
        <f>VLOOKUP(H9,[1]Sheet4!A$1:B$65536,2,0)</f>
        <v>6</v>
      </c>
      <c r="M9" s="53" t="s">
        <v>42</v>
      </c>
      <c r="N9" s="54">
        <f>VLOOKUP(K9,[1]Sheet4!A$1:B$65536,2,0)</f>
        <v>21</v>
      </c>
      <c r="O9" s="46"/>
      <c r="P9" s="49">
        <v>25</v>
      </c>
      <c r="Q9" s="50">
        <v>0.45486111110949401</v>
      </c>
      <c r="R9" s="76" t="s">
        <v>44</v>
      </c>
      <c r="S9" s="76">
        <v>1</v>
      </c>
      <c r="T9" s="286" t="s">
        <v>45</v>
      </c>
      <c r="U9" s="259"/>
      <c r="V9" s="48" t="str">
        <f t="shared" si="5"/>
        <v>A2PolankaSokol Poruba I</v>
      </c>
      <c r="W9" s="286" t="s">
        <v>46</v>
      </c>
      <c r="X9" s="259"/>
      <c r="Y9" s="48" t="str">
        <f t="shared" si="0"/>
        <v>A2Sokol Poruba IPolanka</v>
      </c>
      <c r="Z9" s="77">
        <f>VLOOKUP(V9,[1]Sheet4!A$1:B$65536,2,0)</f>
        <v>20</v>
      </c>
      <c r="AA9" s="78" t="s">
        <v>42</v>
      </c>
      <c r="AB9" s="79">
        <f>VLOOKUP([1]Rozlosování!Y9,[1]Sheet4!A$1:B$65536,2,0)</f>
        <v>10</v>
      </c>
      <c r="AC9" s="46"/>
      <c r="AD9" s="49">
        <v>47</v>
      </c>
      <c r="AE9" s="50">
        <v>0.45486111110949401</v>
      </c>
      <c r="AF9" s="59" t="s">
        <v>51</v>
      </c>
      <c r="AG9" s="59">
        <v>4</v>
      </c>
      <c r="AH9" s="293" t="s">
        <v>53</v>
      </c>
      <c r="AI9" s="259"/>
      <c r="AJ9" s="48" t="str">
        <f t="shared" si="6"/>
        <v>B2Velké MeziříčíSokol Poruba</v>
      </c>
      <c r="AK9" s="293" t="s">
        <v>52</v>
      </c>
      <c r="AL9" s="259"/>
      <c r="AM9" s="48" t="str">
        <f t="shared" si="1"/>
        <v>B2Sokol PorubaVelké Meziříčí</v>
      </c>
      <c r="AN9" s="65">
        <f>VLOOKUP(AJ9,[1]Sheet4!A$1:B$65536,2,0)</f>
        <v>20</v>
      </c>
      <c r="AO9" s="66" t="s">
        <v>42</v>
      </c>
      <c r="AP9" s="80">
        <f>VLOOKUP(AM9,[1]Sheet4!A$1:B$65536,2,0)</f>
        <v>12</v>
      </c>
      <c r="AQ9" s="46"/>
    </row>
    <row r="10" spans="1:52" ht="15.75" customHeight="1">
      <c r="A10" s="46"/>
      <c r="B10" s="49">
        <f t="shared" si="2"/>
        <v>7</v>
      </c>
      <c r="C10" s="50">
        <v>0.461805555554747</v>
      </c>
      <c r="D10" s="71" t="s">
        <v>62</v>
      </c>
      <c r="E10" s="71">
        <v>2</v>
      </c>
      <c r="F10" s="276" t="s">
        <v>16</v>
      </c>
      <c r="G10" s="259"/>
      <c r="H10" s="48" t="str">
        <f t="shared" si="3"/>
        <v>C2Zlín ANové Bránice</v>
      </c>
      <c r="I10" s="276" t="s">
        <v>63</v>
      </c>
      <c r="J10" s="259"/>
      <c r="K10" s="48" t="str">
        <f t="shared" si="4"/>
        <v>C2Nové BrániceZlín A</v>
      </c>
      <c r="L10" s="72">
        <f>VLOOKUP(H10,[1]Sheet4!A$1:B$65536,2,0)</f>
        <v>19</v>
      </c>
      <c r="M10" s="73" t="s">
        <v>42</v>
      </c>
      <c r="N10" s="74">
        <f>VLOOKUP(K10,[1]Sheet4!A$1:B$65536,2,0)</f>
        <v>8</v>
      </c>
      <c r="O10" s="46"/>
      <c r="P10" s="49">
        <v>26</v>
      </c>
      <c r="Q10" s="50">
        <v>0.47916666666787899</v>
      </c>
      <c r="R10" s="76" t="s">
        <v>44</v>
      </c>
      <c r="S10" s="76">
        <v>2</v>
      </c>
      <c r="T10" s="286" t="s">
        <v>29</v>
      </c>
      <c r="U10" s="259"/>
      <c r="V10" s="48" t="str">
        <f t="shared" si="5"/>
        <v>A2Sokol OstravaKP Brno</v>
      </c>
      <c r="W10" s="286" t="s">
        <v>27</v>
      </c>
      <c r="X10" s="259"/>
      <c r="Y10" s="48" t="str">
        <f t="shared" si="0"/>
        <v>A2KP BrnoSokol Ostrava</v>
      </c>
      <c r="Z10" s="77">
        <f>VLOOKUP(V10,[1]Sheet4!A$1:B$65536,2,0)</f>
        <v>17</v>
      </c>
      <c r="AA10" s="78" t="s">
        <v>42</v>
      </c>
      <c r="AB10" s="79">
        <f>VLOOKUP([1]Rozlosování!Y10,[1]Sheet4!A$1:B$65536,2,0)</f>
        <v>11</v>
      </c>
      <c r="AC10" s="46"/>
      <c r="AD10" s="49">
        <v>48</v>
      </c>
      <c r="AE10" s="50">
        <v>0.47916666666787899</v>
      </c>
      <c r="AF10" s="55" t="s">
        <v>54</v>
      </c>
      <c r="AG10" s="55">
        <v>6</v>
      </c>
      <c r="AH10" s="294" t="s">
        <v>29</v>
      </c>
      <c r="AI10" s="259"/>
      <c r="AJ10" s="48" t="str">
        <f t="shared" si="6"/>
        <v>C1Sokol OstravaIvančice</v>
      </c>
      <c r="AK10" s="294" t="s">
        <v>12</v>
      </c>
      <c r="AL10" s="259"/>
      <c r="AM10" s="48" t="str">
        <f t="shared" si="1"/>
        <v>C1IvančiceSokol Ostrava</v>
      </c>
      <c r="AN10" s="63">
        <f>VLOOKUP(AJ10,[1]Sheet4!A$1:B$65536,2,0)</f>
        <v>16</v>
      </c>
      <c r="AO10" s="64" t="s">
        <v>42</v>
      </c>
      <c r="AP10" s="81">
        <f>VLOOKUP(AM10,[1]Sheet4!A$1:B$65536,2,0)</f>
        <v>25</v>
      </c>
      <c r="AQ10" s="46"/>
    </row>
    <row r="11" spans="1:52" ht="15.75" customHeight="1">
      <c r="A11" s="46"/>
      <c r="B11" s="49">
        <f t="shared" si="2"/>
        <v>8</v>
      </c>
      <c r="C11" s="50">
        <v>0.48611111110949401</v>
      </c>
      <c r="D11" s="71" t="s">
        <v>62</v>
      </c>
      <c r="E11" s="71">
        <v>3</v>
      </c>
      <c r="F11" s="276" t="s">
        <v>64</v>
      </c>
      <c r="G11" s="259"/>
      <c r="H11" s="48" t="str">
        <f t="shared" si="3"/>
        <v>C2HC OstravaSKP Frýdek-Místek</v>
      </c>
      <c r="I11" s="276" t="s">
        <v>24</v>
      </c>
      <c r="J11" s="259"/>
      <c r="K11" s="48" t="str">
        <f t="shared" si="4"/>
        <v>C2SKP Frýdek-MístekHC Ostrava</v>
      </c>
      <c r="L11" s="72">
        <f>VLOOKUP(H11,[1]Sheet4!A$1:B$65536,2,0)</f>
        <v>17</v>
      </c>
      <c r="M11" s="73" t="s">
        <v>42</v>
      </c>
      <c r="N11" s="74">
        <f>VLOOKUP(K11,[1]Sheet4!A$1:B$65536,2,0)</f>
        <v>11</v>
      </c>
      <c r="O11" s="46"/>
      <c r="P11" s="49">
        <v>27</v>
      </c>
      <c r="Q11" s="50">
        <v>0.503472222222626</v>
      </c>
      <c r="R11" s="67" t="s">
        <v>32</v>
      </c>
      <c r="S11" s="67">
        <v>3</v>
      </c>
      <c r="T11" s="258" t="s">
        <v>43</v>
      </c>
      <c r="U11" s="259"/>
      <c r="V11" s="48" t="str">
        <f t="shared" si="5"/>
        <v>A1Morava-MixVsetín</v>
      </c>
      <c r="W11" s="258" t="s">
        <v>9</v>
      </c>
      <c r="X11" s="259"/>
      <c r="Y11" s="48" t="str">
        <f t="shared" si="0"/>
        <v>A1VsetínMorava-Mix</v>
      </c>
      <c r="Z11" s="82">
        <f>VLOOKUP(V11,[1]Sheet4!A$1:B$65536,2,0)</f>
        <v>10</v>
      </c>
      <c r="AA11" s="83" t="s">
        <v>42</v>
      </c>
      <c r="AB11" s="84">
        <f>VLOOKUP([1]Rozlosování!Y11,[1]Sheet4!A$1:B$65536,2,0)</f>
        <v>20</v>
      </c>
      <c r="AC11" s="46"/>
      <c r="AD11" s="49">
        <v>49</v>
      </c>
      <c r="AE11" s="50">
        <v>0.503472222222626</v>
      </c>
      <c r="AF11" s="55" t="s">
        <v>54</v>
      </c>
      <c r="AG11" s="55">
        <v>7</v>
      </c>
      <c r="AH11" s="294" t="s">
        <v>55</v>
      </c>
      <c r="AI11" s="259"/>
      <c r="AJ11" s="48" t="str">
        <f t="shared" si="6"/>
        <v>C1Polanka AZlín B</v>
      </c>
      <c r="AK11" s="294" t="s">
        <v>56</v>
      </c>
      <c r="AL11" s="259"/>
      <c r="AM11" s="48" t="str">
        <f t="shared" si="1"/>
        <v>C1Zlín BPolanka A</v>
      </c>
      <c r="AN11" s="63">
        <f>VLOOKUP(AJ11,[1]Sheet4!A$1:B$65536,2,0)</f>
        <v>13</v>
      </c>
      <c r="AO11" s="64" t="s">
        <v>42</v>
      </c>
      <c r="AP11" s="81">
        <f>VLOOKUP(AM11,[1]Sheet4!A$1:B$65536,2,0)</f>
        <v>8</v>
      </c>
      <c r="AQ11" s="46"/>
    </row>
    <row r="12" spans="1:52" ht="15.75" customHeight="1">
      <c r="A12" s="46"/>
      <c r="B12" s="49">
        <f t="shared" si="2"/>
        <v>9</v>
      </c>
      <c r="C12" s="50">
        <v>0.51041666666787899</v>
      </c>
      <c r="D12" s="71" t="s">
        <v>62</v>
      </c>
      <c r="E12" s="71">
        <v>4</v>
      </c>
      <c r="F12" s="276" t="s">
        <v>16</v>
      </c>
      <c r="G12" s="259"/>
      <c r="H12" s="48" t="str">
        <f t="shared" si="3"/>
        <v>C2Zlín AHradec Králové</v>
      </c>
      <c r="I12" s="276" t="s">
        <v>17</v>
      </c>
      <c r="J12" s="259"/>
      <c r="K12" s="48" t="str">
        <f t="shared" si="4"/>
        <v>C2Hradec KrálovéZlín A</v>
      </c>
      <c r="L12" s="72">
        <f>VLOOKUP(H12,[1]Sheet4!A$1:B$65536,2,0)</f>
        <v>14</v>
      </c>
      <c r="M12" s="73" t="s">
        <v>42</v>
      </c>
      <c r="N12" s="74">
        <f>VLOOKUP(K12,[1]Sheet4!A$1:B$65536,2,0)</f>
        <v>16</v>
      </c>
      <c r="O12" s="46"/>
      <c r="P12" s="49">
        <v>28</v>
      </c>
      <c r="Q12" s="50">
        <v>0.527777777777374</v>
      </c>
      <c r="R12" s="67" t="s">
        <v>32</v>
      </c>
      <c r="S12" s="67">
        <v>4</v>
      </c>
      <c r="T12" s="258" t="s">
        <v>12</v>
      </c>
      <c r="U12" s="259"/>
      <c r="V12" s="48" t="str">
        <f t="shared" si="5"/>
        <v>A1IvančiceNáchod</v>
      </c>
      <c r="W12" s="258" t="s">
        <v>8</v>
      </c>
      <c r="X12" s="259"/>
      <c r="Y12" s="48" t="str">
        <f t="shared" si="0"/>
        <v>A1NáchodIvančice</v>
      </c>
      <c r="Z12" s="68">
        <f>VLOOKUP(V12,[1]Sheet4!A$1:B$65536,2,0)</f>
        <v>20</v>
      </c>
      <c r="AA12" s="69" t="s">
        <v>42</v>
      </c>
      <c r="AB12" s="84">
        <f>VLOOKUP([1]Rozlosování!Y12,[1]Sheet4!A$1:B$65536,2,0)</f>
        <v>6</v>
      </c>
      <c r="AC12" s="46"/>
      <c r="AD12" s="49">
        <v>50</v>
      </c>
      <c r="AE12" s="50">
        <v>0.527777777777374</v>
      </c>
      <c r="AF12" s="55" t="s">
        <v>54</v>
      </c>
      <c r="AG12" s="55">
        <v>8</v>
      </c>
      <c r="AH12" s="294" t="s">
        <v>12</v>
      </c>
      <c r="AI12" s="259"/>
      <c r="AJ12" s="48" t="str">
        <f t="shared" si="6"/>
        <v>C1IvančiceNáchod</v>
      </c>
      <c r="AK12" s="294" t="s">
        <v>8</v>
      </c>
      <c r="AL12" s="259"/>
      <c r="AM12" s="48" t="str">
        <f t="shared" si="1"/>
        <v>C1NáchodIvančice</v>
      </c>
      <c r="AN12" s="63">
        <f>VLOOKUP(AJ12,[1]Sheet4!A$1:B$65536,2,0)</f>
        <v>24</v>
      </c>
      <c r="AO12" s="64" t="s">
        <v>42</v>
      </c>
      <c r="AP12" s="81">
        <f>VLOOKUP(AM12,[1]Sheet4!A$1:B$65536,2,0)</f>
        <v>0</v>
      </c>
      <c r="AQ12" s="46"/>
    </row>
    <row r="13" spans="1:52" ht="15.75" customHeight="1">
      <c r="A13" s="46"/>
      <c r="B13" s="49"/>
      <c r="C13" s="50"/>
      <c r="D13" s="295" t="s">
        <v>80</v>
      </c>
      <c r="E13" s="259"/>
      <c r="F13" s="259"/>
      <c r="G13" s="259"/>
      <c r="H13" s="259"/>
      <c r="I13" s="259"/>
      <c r="J13" s="259"/>
      <c r="K13" s="259"/>
      <c r="L13" s="259"/>
      <c r="M13" s="259"/>
      <c r="N13" s="259"/>
      <c r="O13" s="46"/>
      <c r="P13" s="49">
        <v>29</v>
      </c>
      <c r="Q13" s="50">
        <v>0.55208333333212101</v>
      </c>
      <c r="R13" s="128" t="s">
        <v>47</v>
      </c>
      <c r="S13" s="128">
        <v>3</v>
      </c>
      <c r="T13" s="267" t="s">
        <v>48</v>
      </c>
      <c r="U13" s="268"/>
      <c r="V13" s="129" t="str">
        <f t="shared" si="5"/>
        <v>B1TrnávkaUherské Hradiště</v>
      </c>
      <c r="W13" s="267" t="s">
        <v>22</v>
      </c>
      <c r="X13" s="268"/>
      <c r="Y13" s="129" t="str">
        <f t="shared" si="0"/>
        <v>B1Uherské HradištěTrnávka</v>
      </c>
      <c r="Z13" s="130">
        <f>VLOOKUP(V13,[1]Sheet4!A$1:B$65536,2,0)</f>
        <v>12</v>
      </c>
      <c r="AA13" s="131" t="s">
        <v>42</v>
      </c>
      <c r="AB13" s="132">
        <f>VLOOKUP([1]Rozlosování!Y13,[1]Sheet4!A$1:B$65536,2,0)</f>
        <v>17</v>
      </c>
      <c r="AC13" s="45"/>
      <c r="AD13" s="49">
        <v>51</v>
      </c>
      <c r="AE13" s="50">
        <v>0.55208333333212101</v>
      </c>
      <c r="AF13" s="152" t="s">
        <v>65</v>
      </c>
      <c r="AG13" s="152">
        <v>3</v>
      </c>
      <c r="AH13" s="287" t="s">
        <v>67</v>
      </c>
      <c r="AI13" s="288"/>
      <c r="AJ13" s="153" t="str">
        <f t="shared" si="6"/>
        <v>C3KHZ VsetínPolanka B</v>
      </c>
      <c r="AK13" s="287" t="s">
        <v>66</v>
      </c>
      <c r="AL13" s="288"/>
      <c r="AM13" s="153" t="str">
        <f t="shared" si="1"/>
        <v>C3Polanka BKHZ Vsetín</v>
      </c>
      <c r="AN13" s="154">
        <f>VLOOKUP(AJ13,[1]Sheet4!A$1:B$65536,2,0)</f>
        <v>21</v>
      </c>
      <c r="AO13" s="155" t="s">
        <v>42</v>
      </c>
      <c r="AP13" s="156">
        <f>VLOOKUP(AM13,[1]Sheet4!A$1:B$65536,2,0)</f>
        <v>6</v>
      </c>
      <c r="AQ13" s="46"/>
    </row>
    <row r="14" spans="1:52" ht="15.75" customHeight="1">
      <c r="A14" s="46"/>
      <c r="B14" s="49">
        <v>10</v>
      </c>
      <c r="C14" s="50">
        <v>0.5625</v>
      </c>
      <c r="D14" s="51" t="s">
        <v>6</v>
      </c>
      <c r="E14" s="51">
        <v>6</v>
      </c>
      <c r="F14" s="279" t="s">
        <v>8</v>
      </c>
      <c r="G14" s="281"/>
      <c r="H14" s="48" t="str">
        <f>CONCATENATE(D14,F14,I14)</f>
        <v>DNáchodVsetín</v>
      </c>
      <c r="I14" s="279" t="s">
        <v>9</v>
      </c>
      <c r="J14" s="281"/>
      <c r="K14" s="48" t="str">
        <f>CONCATENATE(D14,I14,F14)</f>
        <v>DVsetínNáchod</v>
      </c>
      <c r="L14" s="52">
        <f>VLOOKUP(H14,[1]Sheet4!A$1:B$65536,2,0)</f>
        <v>12</v>
      </c>
      <c r="M14" s="53" t="s">
        <v>42</v>
      </c>
      <c r="N14" s="54">
        <f>VLOOKUP(K14,[1]Sheet4!A$1:B$65536,2,0)</f>
        <v>10</v>
      </c>
      <c r="O14" s="46"/>
      <c r="P14" s="49">
        <v>30</v>
      </c>
      <c r="Q14" s="50">
        <v>0.57638888889050599</v>
      </c>
      <c r="R14" s="128" t="s">
        <v>47</v>
      </c>
      <c r="S14" s="128">
        <v>4</v>
      </c>
      <c r="T14" s="267" t="s">
        <v>49</v>
      </c>
      <c r="U14" s="268"/>
      <c r="V14" s="129" t="str">
        <f t="shared" si="5"/>
        <v>B1Cement HraniceSKP Frýdek-Místek</v>
      </c>
      <c r="W14" s="267" t="s">
        <v>24</v>
      </c>
      <c r="X14" s="268"/>
      <c r="Y14" s="129" t="str">
        <f t="shared" si="0"/>
        <v>B1SKP Frýdek-MístekCement Hranice</v>
      </c>
      <c r="Z14" s="130">
        <f>VLOOKUP(V14,[1]Sheet4!A$1:B$65536,2,0)</f>
        <v>10</v>
      </c>
      <c r="AA14" s="131" t="s">
        <v>42</v>
      </c>
      <c r="AB14" s="132">
        <f>VLOOKUP([1]Rozlosování!Y14,[1]Sheet4!A$1:B$65536,2,0)</f>
        <v>22</v>
      </c>
      <c r="AC14" s="45"/>
      <c r="AD14" s="49">
        <v>52</v>
      </c>
      <c r="AE14" s="50">
        <v>0.57638888889050599</v>
      </c>
      <c r="AF14" s="152" t="s">
        <v>65</v>
      </c>
      <c r="AG14" s="152">
        <v>4</v>
      </c>
      <c r="AH14" s="287" t="s">
        <v>19</v>
      </c>
      <c r="AI14" s="288"/>
      <c r="AJ14" s="153" t="str">
        <f t="shared" si="6"/>
        <v>C3BojniceSokol Poruba</v>
      </c>
      <c r="AK14" s="287" t="s">
        <v>52</v>
      </c>
      <c r="AL14" s="288"/>
      <c r="AM14" s="153" t="str">
        <f t="shared" si="1"/>
        <v>C3Sokol PorubaBojnice</v>
      </c>
      <c r="AN14" s="154">
        <f>VLOOKUP(AJ14,[1]Sheet4!A$1:B$65536,2,0)</f>
        <v>17</v>
      </c>
      <c r="AO14" s="155" t="s">
        <v>42</v>
      </c>
      <c r="AP14" s="156">
        <f>VLOOKUP(AM14,[1]Sheet4!A$1:B$65536,2,0)</f>
        <v>10</v>
      </c>
      <c r="AQ14" s="46"/>
    </row>
    <row r="15" spans="1:52" ht="15.75" customHeight="1">
      <c r="A15" s="46"/>
      <c r="B15" s="49">
        <v>11</v>
      </c>
      <c r="C15" s="50">
        <v>0.58333333333212101</v>
      </c>
      <c r="D15" s="51" t="s">
        <v>6</v>
      </c>
      <c r="E15" s="51">
        <v>7</v>
      </c>
      <c r="F15" s="279" t="s">
        <v>13</v>
      </c>
      <c r="G15" s="281"/>
      <c r="H15" s="48" t="str">
        <f t="shared" ref="H15:H23" si="7">CONCATENATE(D15,F15,I15)</f>
        <v>DPezinokIvančice</v>
      </c>
      <c r="I15" s="279" t="s">
        <v>12</v>
      </c>
      <c r="J15" s="281"/>
      <c r="K15" s="48" t="str">
        <f t="shared" ref="K15:K23" si="8">CONCATENATE(D15,I15,F15)</f>
        <v>DIvančicePezinok</v>
      </c>
      <c r="L15" s="52">
        <f>VLOOKUP(H15,[1]Sheet4!A$1:B$65536,2,0)</f>
        <v>10</v>
      </c>
      <c r="M15" s="53" t="s">
        <v>42</v>
      </c>
      <c r="N15" s="54">
        <f>VLOOKUP(K15,[1]Sheet4!A$1:B$65536,2,0)</f>
        <v>9</v>
      </c>
      <c r="O15" s="46"/>
      <c r="P15" s="49">
        <v>31</v>
      </c>
      <c r="Q15" s="50">
        <v>0.600694444445253</v>
      </c>
      <c r="R15" s="128" t="s">
        <v>47</v>
      </c>
      <c r="S15" s="128">
        <v>5</v>
      </c>
      <c r="T15" s="267" t="s">
        <v>48</v>
      </c>
      <c r="U15" s="268"/>
      <c r="V15" s="129" t="str">
        <f t="shared" si="5"/>
        <v>B1TrnávkaHC Hlučín</v>
      </c>
      <c r="W15" s="267" t="s">
        <v>50</v>
      </c>
      <c r="X15" s="268"/>
      <c r="Y15" s="129" t="str">
        <f t="shared" si="0"/>
        <v>B1HC HlučínTrnávka</v>
      </c>
      <c r="Z15" s="130">
        <f>VLOOKUP(V15,[1]Sheet4!A$1:B$65536,2,0)</f>
        <v>11</v>
      </c>
      <c r="AA15" s="131" t="s">
        <v>42</v>
      </c>
      <c r="AB15" s="132">
        <f>VLOOKUP([1]Rozlosování!Y15,[1]Sheet4!A$1:B$65536,2,0)</f>
        <v>17</v>
      </c>
      <c r="AC15" s="45"/>
      <c r="AD15" s="49">
        <v>53</v>
      </c>
      <c r="AE15" s="50">
        <v>0.600694444445253</v>
      </c>
      <c r="AF15" s="55" t="s">
        <v>54</v>
      </c>
      <c r="AG15" s="55">
        <v>9</v>
      </c>
      <c r="AH15" s="294" t="s">
        <v>55</v>
      </c>
      <c r="AI15" s="259"/>
      <c r="AJ15" s="48" t="str">
        <f t="shared" si="6"/>
        <v>C1Polanka ANáchod</v>
      </c>
      <c r="AK15" s="294" t="s">
        <v>8</v>
      </c>
      <c r="AL15" s="259"/>
      <c r="AM15" s="48" t="str">
        <f t="shared" si="1"/>
        <v>C1NáchodPolanka A</v>
      </c>
      <c r="AN15" s="63">
        <f>VLOOKUP(AJ15,[1]Sheet4!A$1:B$65536,2,0)</f>
        <v>15</v>
      </c>
      <c r="AO15" s="64" t="s">
        <v>42</v>
      </c>
      <c r="AP15" s="81">
        <f>VLOOKUP(AM15,[1]Sheet4!A$1:B$65536,2,0)</f>
        <v>5</v>
      </c>
      <c r="AQ15" s="46"/>
    </row>
    <row r="16" spans="1:52" ht="15.75" customHeight="1">
      <c r="A16" s="46"/>
      <c r="B16" s="49">
        <f t="shared" ref="B16:B22" si="9">B15+1</f>
        <v>12</v>
      </c>
      <c r="C16" s="50">
        <v>0.60416666666787899</v>
      </c>
      <c r="D16" s="51" t="s">
        <v>6</v>
      </c>
      <c r="E16" s="51">
        <v>8</v>
      </c>
      <c r="F16" s="279" t="s">
        <v>45</v>
      </c>
      <c r="G16" s="281"/>
      <c r="H16" s="48" t="str">
        <f t="shared" si="7"/>
        <v>DPolankaNáchod</v>
      </c>
      <c r="I16" s="279" t="s">
        <v>8</v>
      </c>
      <c r="J16" s="281"/>
      <c r="K16" s="48" t="str">
        <f t="shared" si="8"/>
        <v>DNáchodPolanka</v>
      </c>
      <c r="L16" s="52">
        <f>VLOOKUP(H16,[1]Sheet4!A$1:B$65536,2,0)</f>
        <v>6</v>
      </c>
      <c r="M16" s="53" t="s">
        <v>42</v>
      </c>
      <c r="N16" s="54">
        <f>VLOOKUP(K16,[1]Sheet4!A$1:B$65536,2,0)</f>
        <v>11</v>
      </c>
      <c r="O16" s="46"/>
      <c r="P16" s="49">
        <v>32</v>
      </c>
      <c r="Q16" s="50">
        <v>0.625</v>
      </c>
      <c r="R16" s="59" t="s">
        <v>51</v>
      </c>
      <c r="S16" s="59">
        <v>5</v>
      </c>
      <c r="T16" s="293" t="s">
        <v>45</v>
      </c>
      <c r="U16" s="259"/>
      <c r="V16" s="48" t="str">
        <f t="shared" si="5"/>
        <v>B2PolankaIvančice</v>
      </c>
      <c r="W16" s="293" t="s">
        <v>12</v>
      </c>
      <c r="X16" s="259"/>
      <c r="Y16" s="48" t="str">
        <f t="shared" si="0"/>
        <v>B2IvančicePolanka</v>
      </c>
      <c r="Z16" s="60">
        <f>VLOOKUP(V16,[1]Sheet4!A$1:B$65536,2,0)</f>
        <v>18</v>
      </c>
      <c r="AA16" s="61" t="s">
        <v>42</v>
      </c>
      <c r="AB16" s="62">
        <f>VLOOKUP([1]Rozlosování!Y16,[1]Sheet4!A$1:B$65536,2,0)</f>
        <v>19</v>
      </c>
      <c r="AC16" s="46"/>
      <c r="AD16" s="49">
        <v>54</v>
      </c>
      <c r="AE16" s="50">
        <v>0.625</v>
      </c>
      <c r="AF16" s="55" t="s">
        <v>54</v>
      </c>
      <c r="AG16" s="55">
        <v>10</v>
      </c>
      <c r="AH16" s="294" t="s">
        <v>29</v>
      </c>
      <c r="AI16" s="259"/>
      <c r="AJ16" s="48" t="str">
        <f t="shared" si="6"/>
        <v>C1Sokol OstravaZlín B</v>
      </c>
      <c r="AK16" s="294" t="s">
        <v>56</v>
      </c>
      <c r="AL16" s="259"/>
      <c r="AM16" s="48" t="str">
        <f t="shared" si="1"/>
        <v>C1Zlín BSokol Ostrava</v>
      </c>
      <c r="AN16" s="63">
        <f>VLOOKUP(AJ16,[1]Sheet4!A$1:B$65536,2,0)</f>
        <v>18</v>
      </c>
      <c r="AO16" s="64" t="s">
        <v>42</v>
      </c>
      <c r="AP16" s="81">
        <f>VLOOKUP(AM16,[1]Sheet4!A$1:B$65536,2,0)</f>
        <v>12</v>
      </c>
      <c r="AQ16" s="46"/>
    </row>
    <row r="17" spans="1:43" ht="15.75" customHeight="1">
      <c r="A17" s="46"/>
      <c r="B17" s="49">
        <f t="shared" si="9"/>
        <v>13</v>
      </c>
      <c r="C17" s="50">
        <v>0.625</v>
      </c>
      <c r="D17" s="71" t="s">
        <v>62</v>
      </c>
      <c r="E17" s="71">
        <v>5</v>
      </c>
      <c r="F17" s="276" t="s">
        <v>24</v>
      </c>
      <c r="G17" s="259"/>
      <c r="H17" s="48" t="str">
        <f t="shared" si="7"/>
        <v>C2SKP Frýdek-MístekZlín A</v>
      </c>
      <c r="I17" s="273" t="s">
        <v>16</v>
      </c>
      <c r="J17" s="275"/>
      <c r="K17" s="48" t="str">
        <f t="shared" si="8"/>
        <v>C2Zlín ASKP Frýdek-Místek</v>
      </c>
      <c r="L17" s="85">
        <f>VLOOKUP(H17,[1]Sheet4!A$1:B$65536,2,0)</f>
        <v>11</v>
      </c>
      <c r="M17" s="86" t="s">
        <v>42</v>
      </c>
      <c r="N17" s="87">
        <f>VLOOKUP(K17,[1]Sheet4!A$1:B$65536,2,0)</f>
        <v>14</v>
      </c>
      <c r="O17" s="46"/>
      <c r="P17" s="49">
        <v>33</v>
      </c>
      <c r="Q17" s="50">
        <v>0.649305555554747</v>
      </c>
      <c r="R17" s="59" t="s">
        <v>51</v>
      </c>
      <c r="S17" s="59">
        <v>6</v>
      </c>
      <c r="T17" s="293" t="s">
        <v>52</v>
      </c>
      <c r="U17" s="259"/>
      <c r="V17" s="48" t="str">
        <f t="shared" si="5"/>
        <v>B2Sokol PorubaBojnice</v>
      </c>
      <c r="W17" s="293" t="s">
        <v>19</v>
      </c>
      <c r="X17" s="259"/>
      <c r="Y17" s="48" t="str">
        <f t="shared" si="0"/>
        <v>B2BojniceSokol Poruba</v>
      </c>
      <c r="Z17" s="60">
        <f>VLOOKUP(V17,[1]Sheet4!A$1:B$65536,2,0)</f>
        <v>12</v>
      </c>
      <c r="AA17" s="61" t="s">
        <v>42</v>
      </c>
      <c r="AB17" s="62">
        <f>VLOOKUP([1]Rozlosování!Y17,[1]Sheet4!A$1:B$65536,2,0)</f>
        <v>14</v>
      </c>
      <c r="AC17" s="46"/>
      <c r="AD17" s="49">
        <v>55</v>
      </c>
      <c r="AE17" s="50">
        <v>0.649305555554747</v>
      </c>
      <c r="AF17" s="152" t="s">
        <v>65</v>
      </c>
      <c r="AG17" s="152">
        <v>1</v>
      </c>
      <c r="AH17" s="287" t="s">
        <v>66</v>
      </c>
      <c r="AI17" s="288"/>
      <c r="AJ17" s="153" t="str">
        <f t="shared" si="6"/>
        <v>C3Polanka BBojnice</v>
      </c>
      <c r="AK17" s="287" t="s">
        <v>19</v>
      </c>
      <c r="AL17" s="288"/>
      <c r="AM17" s="153" t="str">
        <f t="shared" si="1"/>
        <v>C3BojnicePolanka B</v>
      </c>
      <c r="AN17" s="154">
        <f>VLOOKUP(AJ17,[1]Sheet4!A$1:B$65536,2,0)</f>
        <v>9</v>
      </c>
      <c r="AO17" s="155" t="s">
        <v>42</v>
      </c>
      <c r="AP17" s="156">
        <f>VLOOKUP(AM17,[1]Sheet4!A$1:B$65536,2,0)</f>
        <v>15</v>
      </c>
      <c r="AQ17" s="46"/>
    </row>
    <row r="18" spans="1:43" ht="15.75" customHeight="1">
      <c r="A18" s="46"/>
      <c r="B18" s="49">
        <f t="shared" si="9"/>
        <v>14</v>
      </c>
      <c r="C18" s="50">
        <v>0.649305555554747</v>
      </c>
      <c r="D18" s="71" t="s">
        <v>62</v>
      </c>
      <c r="E18" s="71">
        <v>6</v>
      </c>
      <c r="F18" s="276" t="s">
        <v>17</v>
      </c>
      <c r="G18" s="259"/>
      <c r="H18" s="48" t="str">
        <f t="shared" si="7"/>
        <v>C2Hradec KrálovéHC Ostrava</v>
      </c>
      <c r="I18" s="273" t="s">
        <v>64</v>
      </c>
      <c r="J18" s="275"/>
      <c r="K18" s="48" t="str">
        <f t="shared" si="8"/>
        <v>C2HC OstravaHradec Králové</v>
      </c>
      <c r="L18" s="85">
        <f>VLOOKUP(H18,[1]Sheet4!A$1:B$65536,2,0)</f>
        <v>15</v>
      </c>
      <c r="M18" s="86" t="s">
        <v>42</v>
      </c>
      <c r="N18" s="87">
        <f>VLOOKUP(K18,[1]Sheet4!A$1:B$65536,2,0)</f>
        <v>15</v>
      </c>
      <c r="O18" s="46"/>
      <c r="P18" s="49">
        <v>34</v>
      </c>
      <c r="Q18" s="50">
        <v>0.67361111110949401</v>
      </c>
      <c r="R18" s="128" t="s">
        <v>47</v>
      </c>
      <c r="S18" s="128">
        <v>6</v>
      </c>
      <c r="T18" s="267" t="s">
        <v>22</v>
      </c>
      <c r="U18" s="268"/>
      <c r="V18" s="129" t="str">
        <f t="shared" si="5"/>
        <v>B1Uherské HradištěHC Hlučín</v>
      </c>
      <c r="W18" s="267" t="s">
        <v>50</v>
      </c>
      <c r="X18" s="268"/>
      <c r="Y18" s="129" t="str">
        <f t="shared" si="0"/>
        <v>B1HC HlučínUherské Hradiště</v>
      </c>
      <c r="Z18" s="130">
        <f>VLOOKUP(V18,[1]Sheet4!A$1:B$65536,2,0)</f>
        <v>17</v>
      </c>
      <c r="AA18" s="131" t="s">
        <v>42</v>
      </c>
      <c r="AB18" s="132">
        <f>VLOOKUP([1]Rozlosování!Y18,[1]Sheet4!A$1:B$65536,2,0)</f>
        <v>17</v>
      </c>
      <c r="AC18" s="46"/>
      <c r="AD18" s="49">
        <v>56</v>
      </c>
      <c r="AE18" s="50">
        <v>0.67361111110949401</v>
      </c>
      <c r="AF18" s="51" t="s">
        <v>6</v>
      </c>
      <c r="AG18" s="51">
        <v>9</v>
      </c>
      <c r="AH18" s="282" t="s">
        <v>9</v>
      </c>
      <c r="AI18" s="259"/>
      <c r="AJ18" s="48" t="str">
        <f t="shared" si="6"/>
        <v>DVsetínPoruba</v>
      </c>
      <c r="AK18" s="282" t="s">
        <v>69</v>
      </c>
      <c r="AL18" s="259"/>
      <c r="AM18" s="48" t="str">
        <f t="shared" si="1"/>
        <v>DPorubaVsetín</v>
      </c>
      <c r="AN18" s="52">
        <f>VLOOKUP(AJ18,[1]Sheet4!A$1:B$65536,2,0)</f>
        <v>21</v>
      </c>
      <c r="AO18" s="53" t="s">
        <v>42</v>
      </c>
      <c r="AP18" s="54">
        <f>VLOOKUP(AM18,[1]Sheet4!A$1:B$65536,2,0)</f>
        <v>10</v>
      </c>
      <c r="AQ18" s="45"/>
    </row>
    <row r="19" spans="1:43" ht="15.75" customHeight="1">
      <c r="A19" s="46"/>
      <c r="B19" s="49">
        <f t="shared" si="9"/>
        <v>15</v>
      </c>
      <c r="C19" s="50">
        <v>0.67361111110949401</v>
      </c>
      <c r="D19" s="71" t="s">
        <v>62</v>
      </c>
      <c r="E19" s="71">
        <v>7</v>
      </c>
      <c r="F19" s="276" t="s">
        <v>63</v>
      </c>
      <c r="G19" s="259"/>
      <c r="H19" s="48" t="str">
        <f t="shared" si="7"/>
        <v>C2Nové BrániceSKP Frýdek-Místek</v>
      </c>
      <c r="I19" s="273" t="s">
        <v>24</v>
      </c>
      <c r="J19" s="275"/>
      <c r="K19" s="48" t="str">
        <f t="shared" si="8"/>
        <v>C2SKP Frýdek-MístekNové Bránice</v>
      </c>
      <c r="L19" s="85">
        <f>VLOOKUP(H19,[1]Sheet4!A$1:B$65536,2,0)</f>
        <v>2</v>
      </c>
      <c r="M19" s="86" t="s">
        <v>42</v>
      </c>
      <c r="N19" s="87">
        <f>VLOOKUP(K19,[1]Sheet4!A$1:B$65536,2,0)</f>
        <v>16</v>
      </c>
      <c r="O19" s="46"/>
      <c r="P19" s="49">
        <v>35</v>
      </c>
      <c r="Q19" s="50">
        <v>0.69791666666787899</v>
      </c>
      <c r="R19" s="128" t="s">
        <v>47</v>
      </c>
      <c r="S19" s="128">
        <v>7</v>
      </c>
      <c r="T19" s="267" t="s">
        <v>48</v>
      </c>
      <c r="U19" s="268"/>
      <c r="V19" s="129" t="str">
        <f t="shared" si="5"/>
        <v>B1TrnávkaCement Hranice</v>
      </c>
      <c r="W19" s="267" t="s">
        <v>49</v>
      </c>
      <c r="X19" s="268"/>
      <c r="Y19" s="129" t="str">
        <f t="shared" si="0"/>
        <v>B1Cement HraniceTrnávka</v>
      </c>
      <c r="Z19" s="130">
        <f>VLOOKUP(V19,[1]Sheet4!A$1:B$65536,2,0)</f>
        <v>11</v>
      </c>
      <c r="AA19" s="133" t="s">
        <v>42</v>
      </c>
      <c r="AB19" s="132">
        <f>VLOOKUP([1]Rozlosování!Y19,[1]Sheet4!A$1:B$65536,2,0)</f>
        <v>14</v>
      </c>
      <c r="AC19" s="46"/>
      <c r="AD19" s="49">
        <v>57</v>
      </c>
      <c r="AE19" s="50">
        <v>0.694444444445253</v>
      </c>
      <c r="AF19" s="51" t="s">
        <v>6</v>
      </c>
      <c r="AG19" s="51">
        <v>10</v>
      </c>
      <c r="AH19" s="282" t="s">
        <v>12</v>
      </c>
      <c r="AI19" s="259"/>
      <c r="AJ19" s="48" t="str">
        <f t="shared" si="6"/>
        <v>DIvančiceNáchod</v>
      </c>
      <c r="AK19" s="282" t="s">
        <v>8</v>
      </c>
      <c r="AL19" s="259"/>
      <c r="AM19" s="48" t="str">
        <f t="shared" si="1"/>
        <v>DNáchodIvančice</v>
      </c>
      <c r="AN19" s="52">
        <f>VLOOKUP(AJ19,[1]Sheet4!A$1:B$65536,2,0)</f>
        <v>5</v>
      </c>
      <c r="AO19" s="53" t="s">
        <v>42</v>
      </c>
      <c r="AP19" s="54">
        <f>VLOOKUP(AM19,[1]Sheet4!A$1:B$65536,2,0)</f>
        <v>4</v>
      </c>
      <c r="AQ19" s="46"/>
    </row>
    <row r="20" spans="1:43" ht="15.75" customHeight="1">
      <c r="A20" s="46"/>
      <c r="B20" s="49">
        <f t="shared" si="9"/>
        <v>16</v>
      </c>
      <c r="C20" s="50">
        <v>0.69791666666787899</v>
      </c>
      <c r="D20" s="71" t="s">
        <v>62</v>
      </c>
      <c r="E20" s="71">
        <v>8</v>
      </c>
      <c r="F20" s="276" t="s">
        <v>64</v>
      </c>
      <c r="G20" s="259"/>
      <c r="H20" s="48" t="str">
        <f t="shared" si="7"/>
        <v>C2HC OstravaZlín A</v>
      </c>
      <c r="I20" s="273" t="s">
        <v>16</v>
      </c>
      <c r="J20" s="275"/>
      <c r="K20" s="48" t="str">
        <f t="shared" si="8"/>
        <v>C2Zlín AHC Ostrava</v>
      </c>
      <c r="L20" s="85">
        <f>VLOOKUP(H20,[1]Sheet4!A$1:B$65536,2,0)</f>
        <v>3</v>
      </c>
      <c r="M20" s="86" t="s">
        <v>42</v>
      </c>
      <c r="N20" s="87">
        <f>VLOOKUP(K20,[1]Sheet4!A$1:B$65536,2,0)</f>
        <v>24</v>
      </c>
      <c r="O20" s="46"/>
      <c r="P20" s="49">
        <v>36</v>
      </c>
      <c r="Q20" s="50">
        <v>0.722222222222626</v>
      </c>
      <c r="R20" s="76" t="s">
        <v>44</v>
      </c>
      <c r="S20" s="76">
        <v>3</v>
      </c>
      <c r="T20" s="286" t="s">
        <v>29</v>
      </c>
      <c r="U20" s="259"/>
      <c r="V20" s="48" t="str">
        <f t="shared" si="5"/>
        <v>A2Sokol OstravaPolanka</v>
      </c>
      <c r="W20" s="286" t="s">
        <v>45</v>
      </c>
      <c r="X20" s="259"/>
      <c r="Y20" s="48" t="str">
        <f t="shared" si="0"/>
        <v>A2PolankaSokol Ostrava</v>
      </c>
      <c r="Z20" s="77">
        <f>VLOOKUP(V20,[1]Sheet4!A$1:B$65536,2,0)</f>
        <v>13</v>
      </c>
      <c r="AA20" s="78" t="s">
        <v>42</v>
      </c>
      <c r="AB20" s="79">
        <f>VLOOKUP([1]Rozlosování!Y20,[1]Sheet4!A$1:B$65536,2,0)</f>
        <v>13</v>
      </c>
      <c r="AC20" s="46"/>
      <c r="AD20" s="49">
        <v>58</v>
      </c>
      <c r="AE20" s="50">
        <v>0.715277777777374</v>
      </c>
      <c r="AF20" s="51" t="s">
        <v>6</v>
      </c>
      <c r="AG20" s="51">
        <v>11</v>
      </c>
      <c r="AH20" s="282" t="s">
        <v>69</v>
      </c>
      <c r="AI20" s="259"/>
      <c r="AJ20" s="48" t="str">
        <f t="shared" si="6"/>
        <v>DPorubaPolanka</v>
      </c>
      <c r="AK20" s="282" t="s">
        <v>45</v>
      </c>
      <c r="AL20" s="259"/>
      <c r="AM20" s="48" t="str">
        <f t="shared" si="1"/>
        <v>DPolankaPoruba</v>
      </c>
      <c r="AN20" s="52">
        <f>VLOOKUP(AJ20,[1]Sheet4!A$1:B$65536,2,0)</f>
        <v>3</v>
      </c>
      <c r="AO20" s="53" t="s">
        <v>42</v>
      </c>
      <c r="AP20" s="54">
        <f>VLOOKUP(AM20,[1]Sheet4!A$1:B$65536,2,0)</f>
        <v>14</v>
      </c>
      <c r="AQ20" s="46"/>
    </row>
    <row r="21" spans="1:43" ht="15.75" customHeight="1">
      <c r="A21" s="46"/>
      <c r="B21" s="49">
        <f t="shared" si="9"/>
        <v>17</v>
      </c>
      <c r="C21" s="50">
        <v>0.722222222222626</v>
      </c>
      <c r="D21" s="55" t="s">
        <v>54</v>
      </c>
      <c r="E21" s="55">
        <v>4</v>
      </c>
      <c r="F21" s="291" t="s">
        <v>12</v>
      </c>
      <c r="G21" s="292"/>
      <c r="H21" s="48" t="str">
        <f t="shared" si="7"/>
        <v>C1IvančicePolanka A</v>
      </c>
      <c r="I21" s="291" t="s">
        <v>55</v>
      </c>
      <c r="J21" s="292"/>
      <c r="K21" s="48" t="str">
        <f t="shared" si="8"/>
        <v>C1Polanka AIvančice</v>
      </c>
      <c r="L21" s="63">
        <f>VLOOKUP(H21,[1]Sheet4!A$1:B$65536,2,0)</f>
        <v>19</v>
      </c>
      <c r="M21" s="64" t="s">
        <v>42</v>
      </c>
      <c r="N21" s="81">
        <f>VLOOKUP(K21,[1]Sheet4!A$1:B$65536,2,0)</f>
        <v>10</v>
      </c>
      <c r="O21" s="46"/>
      <c r="P21" s="49">
        <v>37</v>
      </c>
      <c r="Q21" s="50">
        <v>0.746527777777374</v>
      </c>
      <c r="R21" s="76" t="s">
        <v>44</v>
      </c>
      <c r="S21" s="76">
        <v>4</v>
      </c>
      <c r="T21" s="286" t="s">
        <v>27</v>
      </c>
      <c r="U21" s="259"/>
      <c r="V21" s="48" t="str">
        <f t="shared" si="5"/>
        <v>A2KP BrnoPezinok</v>
      </c>
      <c r="W21" s="286" t="s">
        <v>13</v>
      </c>
      <c r="X21" s="259"/>
      <c r="Y21" s="48" t="str">
        <f t="shared" si="0"/>
        <v>A2PezinokKP Brno</v>
      </c>
      <c r="Z21" s="77">
        <f>VLOOKUP(V21,[1]Sheet4!A$1:B$65536,2,0)</f>
        <v>24</v>
      </c>
      <c r="AA21" s="78" t="s">
        <v>42</v>
      </c>
      <c r="AB21" s="79">
        <f>VLOOKUP([1]Rozlosování!Y21,[1]Sheet4!A$1:B$65536,2,0)</f>
        <v>6</v>
      </c>
      <c r="AC21" s="46"/>
      <c r="AD21" s="49">
        <v>59</v>
      </c>
      <c r="AE21" s="50">
        <v>0.73611111110949401</v>
      </c>
      <c r="AF21" s="51" t="s">
        <v>6</v>
      </c>
      <c r="AG21" s="51">
        <v>12</v>
      </c>
      <c r="AH21" s="282" t="s">
        <v>13</v>
      </c>
      <c r="AI21" s="259"/>
      <c r="AJ21" s="48" t="str">
        <f t="shared" si="6"/>
        <v>DPezinokVsetín</v>
      </c>
      <c r="AK21" s="282" t="s">
        <v>9</v>
      </c>
      <c r="AL21" s="259"/>
      <c r="AM21" s="48" t="str">
        <f t="shared" si="1"/>
        <v>DVsetínPezinok</v>
      </c>
      <c r="AN21" s="52">
        <f>VLOOKUP(AJ21,[1]Sheet4!A$1:B$65536,2,0)</f>
        <v>9</v>
      </c>
      <c r="AO21" s="53" t="s">
        <v>42</v>
      </c>
      <c r="AP21" s="54">
        <f>VLOOKUP(AM21,[1]Sheet4!A$1:B$65536,2,0)</f>
        <v>10</v>
      </c>
      <c r="AQ21" s="46"/>
    </row>
    <row r="22" spans="1:43" ht="15.75" customHeight="1">
      <c r="A22" s="46"/>
      <c r="B22" s="49">
        <f t="shared" si="9"/>
        <v>18</v>
      </c>
      <c r="C22" s="50">
        <v>0.746527777777374</v>
      </c>
      <c r="D22" s="55" t="s">
        <v>54</v>
      </c>
      <c r="E22" s="55">
        <v>5</v>
      </c>
      <c r="F22" s="291" t="s">
        <v>56</v>
      </c>
      <c r="G22" s="292"/>
      <c r="H22" s="48" t="str">
        <f t="shared" si="7"/>
        <v>C1Zlín BNáchod</v>
      </c>
      <c r="I22" s="291" t="s">
        <v>8</v>
      </c>
      <c r="J22" s="292"/>
      <c r="K22" s="48" t="str">
        <f t="shared" si="8"/>
        <v>C1NáchodZlín B</v>
      </c>
      <c r="L22" s="63">
        <f>VLOOKUP(H22,[1]Sheet4!A$1:B$65536,2,0)</f>
        <v>20</v>
      </c>
      <c r="M22" s="64" t="s">
        <v>42</v>
      </c>
      <c r="N22" s="81">
        <f>VLOOKUP(K22,[1]Sheet4!A$1:B$65536,2,0)</f>
        <v>6</v>
      </c>
      <c r="O22" s="46"/>
      <c r="P22" s="49">
        <v>38</v>
      </c>
      <c r="Q22" s="50">
        <v>0.77083333333212101</v>
      </c>
      <c r="R22" s="67" t="s">
        <v>32</v>
      </c>
      <c r="S22" s="67">
        <v>5</v>
      </c>
      <c r="T22" s="258" t="s">
        <v>9</v>
      </c>
      <c r="U22" s="259"/>
      <c r="V22" s="48" t="str">
        <f t="shared" si="5"/>
        <v>A1VsetínIvančice</v>
      </c>
      <c r="W22" s="258" t="s">
        <v>12</v>
      </c>
      <c r="X22" s="259"/>
      <c r="Y22" s="48" t="str">
        <f t="shared" si="0"/>
        <v>A1IvančiceVsetín</v>
      </c>
      <c r="Z22" s="82">
        <f>VLOOKUP(V22,[1]Sheet4!A$1:B$65536,2,0)</f>
        <v>14</v>
      </c>
      <c r="AA22" s="75" t="s">
        <v>42</v>
      </c>
      <c r="AB22" s="84">
        <f>VLOOKUP([1]Rozlosování!Y22,[1]Sheet4!A$1:B$65536,2,0)</f>
        <v>12</v>
      </c>
      <c r="AC22" s="46"/>
      <c r="AD22" s="49">
        <v>60</v>
      </c>
      <c r="AE22" s="50">
        <v>0.756944444445253</v>
      </c>
      <c r="AF22" s="59" t="s">
        <v>51</v>
      </c>
      <c r="AG22" s="59">
        <v>3</v>
      </c>
      <c r="AH22" s="293" t="s">
        <v>19</v>
      </c>
      <c r="AI22" s="259"/>
      <c r="AJ22" s="48" t="str">
        <f t="shared" si="6"/>
        <v>B2BojnicePolanka</v>
      </c>
      <c r="AK22" s="293" t="s">
        <v>45</v>
      </c>
      <c r="AL22" s="259"/>
      <c r="AM22" s="48" t="str">
        <f t="shared" si="1"/>
        <v>B2PolankaBojnice</v>
      </c>
      <c r="AN22" s="60">
        <f>VLOOKUP(AJ22,[1]Sheet4!A$1:B$65536,2,0)</f>
        <v>17</v>
      </c>
      <c r="AO22" s="61" t="s">
        <v>42</v>
      </c>
      <c r="AP22" s="62">
        <f>VLOOKUP(AM22,[1]Sheet4!A$1:B$65536,2,0)</f>
        <v>10</v>
      </c>
      <c r="AQ22" s="46"/>
    </row>
    <row r="23" spans="1:43" ht="15.75" customHeight="1">
      <c r="A23" s="88"/>
      <c r="B23" s="89">
        <v>19</v>
      </c>
      <c r="C23" s="50">
        <v>0.77083333333212101</v>
      </c>
      <c r="D23" s="71" t="s">
        <v>62</v>
      </c>
      <c r="E23" s="71">
        <v>9</v>
      </c>
      <c r="F23" s="276" t="s">
        <v>24</v>
      </c>
      <c r="G23" s="259"/>
      <c r="H23" s="48" t="str">
        <f t="shared" si="7"/>
        <v>C2SKP Frýdek-MístekHradec Králové</v>
      </c>
      <c r="I23" s="276" t="s">
        <v>17</v>
      </c>
      <c r="J23" s="259"/>
      <c r="K23" s="48" t="str">
        <f t="shared" si="8"/>
        <v>C2Hradec KrálovéSKP Frýdek-Místek</v>
      </c>
      <c r="L23" s="85">
        <f>VLOOKUP(H23,[1]Sheet4!A$1:B$65536,2,0)</f>
        <v>12</v>
      </c>
      <c r="M23" s="90" t="s">
        <v>42</v>
      </c>
      <c r="N23" s="91">
        <f>VLOOKUP(K23,[1]Sheet4!A$1:B$65536,2,0)</f>
        <v>18</v>
      </c>
      <c r="O23" s="46"/>
      <c r="P23" s="49">
        <v>39</v>
      </c>
      <c r="Q23" s="50">
        <v>0.79513888889050599</v>
      </c>
      <c r="R23" s="67" t="s">
        <v>32</v>
      </c>
      <c r="S23" s="67">
        <v>6</v>
      </c>
      <c r="T23" s="258" t="s">
        <v>8</v>
      </c>
      <c r="U23" s="259"/>
      <c r="V23" s="48" t="str">
        <f t="shared" si="5"/>
        <v>A1NáchodSokol Poruba II</v>
      </c>
      <c r="W23" s="258" t="s">
        <v>33</v>
      </c>
      <c r="X23" s="259"/>
      <c r="Y23" s="48" t="str">
        <f t="shared" si="0"/>
        <v>A1Sokol Poruba IINáchod</v>
      </c>
      <c r="Z23" s="82">
        <f>VLOOKUP(V23,[1]Sheet4!A$1:B$65536,2,0)</f>
        <v>19</v>
      </c>
      <c r="AA23" s="75" t="s">
        <v>42</v>
      </c>
      <c r="AB23" s="84">
        <f>VLOOKUP([1]Rozlosování!Y23,[1]Sheet4!A$1:B$65536,2,0)</f>
        <v>15</v>
      </c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</row>
    <row r="24" spans="1:43" ht="15.75" customHeight="1">
      <c r="B24" s="88"/>
      <c r="C24" s="88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9">
        <v>40</v>
      </c>
      <c r="Q24" s="50">
        <v>0.819444444445253</v>
      </c>
      <c r="R24" s="76" t="s">
        <v>44</v>
      </c>
      <c r="S24" s="76">
        <v>6</v>
      </c>
      <c r="T24" s="286" t="s">
        <v>13</v>
      </c>
      <c r="U24" s="259"/>
      <c r="V24" s="48" t="str">
        <f t="shared" si="5"/>
        <v>A2PezinokPolanka</v>
      </c>
      <c r="W24" s="286" t="s">
        <v>45</v>
      </c>
      <c r="X24" s="259"/>
      <c r="Y24" s="48" t="str">
        <f t="shared" si="0"/>
        <v>A2PolankaPezinok</v>
      </c>
      <c r="Z24" s="77">
        <f>VLOOKUP(V24,[1]Sheet4!A$1:B$65536,2,0)</f>
        <v>5</v>
      </c>
      <c r="AA24" s="78" t="s">
        <v>42</v>
      </c>
      <c r="AB24" s="79">
        <f>VLOOKUP([1]Rozlosování!Y24,[1]Sheet4!A$1:B$65536,2,0)</f>
        <v>16</v>
      </c>
      <c r="AC24" s="46"/>
    </row>
    <row r="25" spans="1:43" ht="15.75" customHeight="1">
      <c r="O25" s="46"/>
      <c r="P25" s="49">
        <v>41</v>
      </c>
      <c r="Q25" s="50">
        <v>0.84375</v>
      </c>
      <c r="R25" s="76" t="s">
        <v>44</v>
      </c>
      <c r="S25" s="76">
        <v>5</v>
      </c>
      <c r="T25" s="286" t="s">
        <v>29</v>
      </c>
      <c r="U25" s="259"/>
      <c r="V25" s="48" t="str">
        <f>CONCATENATE(R25,T25,W25)</f>
        <v>A2Sokol OstravaSokol Poruba I</v>
      </c>
      <c r="W25" s="286" t="s">
        <v>46</v>
      </c>
      <c r="X25" s="259"/>
      <c r="Y25" s="48" t="str">
        <f t="shared" si="0"/>
        <v>A2Sokol Poruba ISokol Ostrava</v>
      </c>
      <c r="Z25" s="77">
        <f>VLOOKUP(V25,[1]Sheet4!A$1:B$65536,2,0)</f>
        <v>21</v>
      </c>
      <c r="AA25" s="78" t="s">
        <v>42</v>
      </c>
      <c r="AB25" s="79">
        <f>VLOOKUP([1]Rozlosování!Y25,[1]Sheet4!A$1:B$65536,2,0)</f>
        <v>19</v>
      </c>
      <c r="AC25" s="46"/>
    </row>
    <row r="26" spans="1:43" ht="15.75" customHeight="1"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</row>
    <row r="27" spans="1:43" ht="15.75" customHeight="1"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</row>
    <row r="28" spans="1:43" ht="15" customHeight="1">
      <c r="A28" s="46"/>
      <c r="B28" s="290" t="s">
        <v>81</v>
      </c>
      <c r="C28" s="259"/>
      <c r="D28" s="259"/>
      <c r="E28" s="259"/>
      <c r="F28" s="259"/>
      <c r="G28" s="259"/>
      <c r="H28" s="259"/>
      <c r="I28" s="259"/>
      <c r="J28" s="259"/>
      <c r="K28" s="259"/>
      <c r="L28" s="259"/>
      <c r="M28" s="259"/>
      <c r="N28" s="259"/>
      <c r="O28" s="46"/>
      <c r="P28" s="290" t="s">
        <v>82</v>
      </c>
      <c r="Q28" s="259"/>
      <c r="R28" s="259"/>
      <c r="S28" s="259"/>
      <c r="T28" s="259"/>
      <c r="U28" s="259"/>
      <c r="V28" s="259"/>
      <c r="W28" s="259"/>
      <c r="X28" s="259"/>
      <c r="Y28" s="259"/>
      <c r="Z28" s="259"/>
      <c r="AA28" s="259"/>
      <c r="AB28" s="259"/>
      <c r="AC28" s="46"/>
      <c r="AD28" s="290" t="s">
        <v>83</v>
      </c>
      <c r="AE28" s="259"/>
      <c r="AF28" s="259"/>
      <c r="AG28" s="259"/>
      <c r="AH28" s="259"/>
      <c r="AI28" s="259"/>
      <c r="AJ28" s="259"/>
      <c r="AK28" s="259"/>
      <c r="AL28" s="259"/>
      <c r="AM28" s="259"/>
      <c r="AN28" s="259"/>
      <c r="AO28" s="259"/>
      <c r="AP28" s="259"/>
      <c r="AQ28" s="46"/>
    </row>
    <row r="29" spans="1:43" ht="15" customHeight="1">
      <c r="A29" s="46"/>
      <c r="B29" s="47" t="s">
        <v>2</v>
      </c>
      <c r="C29" s="47" t="s">
        <v>78</v>
      </c>
      <c r="D29" s="47" t="s">
        <v>79</v>
      </c>
      <c r="E29" s="47"/>
      <c r="F29" s="289"/>
      <c r="G29" s="259"/>
      <c r="H29" s="259"/>
      <c r="I29" s="259"/>
      <c r="J29" s="259"/>
      <c r="K29" s="48"/>
      <c r="L29" s="289" t="s">
        <v>5</v>
      </c>
      <c r="M29" s="289"/>
      <c r="N29" s="259"/>
      <c r="O29" s="46"/>
      <c r="P29" s="47" t="s">
        <v>2</v>
      </c>
      <c r="Q29" s="47" t="s">
        <v>78</v>
      </c>
      <c r="R29" s="47" t="s">
        <v>79</v>
      </c>
      <c r="S29" s="47"/>
      <c r="T29" s="289"/>
      <c r="U29" s="259"/>
      <c r="V29" s="259"/>
      <c r="W29" s="259"/>
      <c r="X29" s="259"/>
      <c r="Y29" s="48"/>
      <c r="Z29" s="289" t="s">
        <v>5</v>
      </c>
      <c r="AA29" s="289"/>
      <c r="AB29" s="259"/>
      <c r="AC29" s="46"/>
      <c r="AD29" s="47" t="s">
        <v>2</v>
      </c>
      <c r="AE29" s="47" t="s">
        <v>78</v>
      </c>
      <c r="AF29" s="47" t="s">
        <v>79</v>
      </c>
      <c r="AG29" s="47"/>
      <c r="AH29" s="289"/>
      <c r="AI29" s="259"/>
      <c r="AJ29" s="48"/>
      <c r="AK29" s="289"/>
      <c r="AL29" s="259"/>
      <c r="AM29" s="48"/>
      <c r="AN29" s="289" t="s">
        <v>5</v>
      </c>
      <c r="AO29" s="289"/>
      <c r="AP29" s="259"/>
      <c r="AQ29" s="46"/>
    </row>
    <row r="30" spans="1:43" ht="15" customHeight="1">
      <c r="A30" s="46"/>
      <c r="B30" s="49">
        <v>61</v>
      </c>
      <c r="C30" s="50">
        <v>0.33333333333212101</v>
      </c>
      <c r="D30" s="51" t="s">
        <v>6</v>
      </c>
      <c r="E30" s="51">
        <v>13</v>
      </c>
      <c r="F30" s="282" t="s">
        <v>9</v>
      </c>
      <c r="G30" s="259"/>
      <c r="H30" s="48" t="str">
        <f t="shared" ref="H30:H37" si="10">CONCATENATE(D30,F30,I30)</f>
        <v>DVsetínIvančice</v>
      </c>
      <c r="I30" s="282" t="s">
        <v>12</v>
      </c>
      <c r="J30" s="259"/>
      <c r="K30" s="48" t="str">
        <f t="shared" ref="K30:K37" si="11">CONCATENATE(D30,I30,F30)</f>
        <v>DIvančiceVsetín</v>
      </c>
      <c r="L30" s="92">
        <f>VLOOKUP(H30,[1]Sheet4!A$1:B$65536,2,0)</f>
        <v>5</v>
      </c>
      <c r="M30" s="93" t="s">
        <v>42</v>
      </c>
      <c r="N30" s="94">
        <f>VLOOKUP(K30,[1]Sheet4!A$1:B$65536,2,0)</f>
        <v>9</v>
      </c>
      <c r="O30" s="46"/>
      <c r="P30" s="49">
        <v>69</v>
      </c>
      <c r="Q30" s="50">
        <v>0.33333333333212101</v>
      </c>
      <c r="R30" s="128" t="s">
        <v>47</v>
      </c>
      <c r="S30" s="128">
        <v>8</v>
      </c>
      <c r="T30" s="267" t="s">
        <v>22</v>
      </c>
      <c r="U30" s="268"/>
      <c r="V30" s="129" t="str">
        <f t="shared" ref="V30:V50" si="12">CONCATENATE(R30,T30,W30)</f>
        <v>B1Uherské HradištěSKP Frýdek-Místek</v>
      </c>
      <c r="W30" s="267" t="s">
        <v>24</v>
      </c>
      <c r="X30" s="268"/>
      <c r="Y30" s="129" t="str">
        <f t="shared" ref="Y30:Y50" si="13">CONCATENATE(R30,W30,T30)</f>
        <v>B1SKP Frýdek-MístekUherské Hradiště</v>
      </c>
      <c r="Z30" s="130">
        <f>VLOOKUP(V30,[1]Sheet4!A$1:B$65536,2,0)</f>
        <v>10</v>
      </c>
      <c r="AA30" s="137" t="s">
        <v>42</v>
      </c>
      <c r="AB30" s="132">
        <f>VLOOKUP([1]Rozlosování!Y30,[1]Sheet4!A$1:B$65536,2,0)</f>
        <v>23</v>
      </c>
      <c r="AC30" s="95"/>
      <c r="AD30" s="49">
        <v>90</v>
      </c>
      <c r="AE30" s="50">
        <v>0.33333333333212101</v>
      </c>
      <c r="AF30" s="71" t="s">
        <v>62</v>
      </c>
      <c r="AG30" s="71">
        <v>10</v>
      </c>
      <c r="AH30" s="276" t="s">
        <v>17</v>
      </c>
      <c r="AI30" s="259"/>
      <c r="AJ30" s="48" t="str">
        <f t="shared" ref="AJ30:AJ48" si="14">CONCATENATE(AF30,AH30,AK30)</f>
        <v>C2Hradec KrálovéNové Bránice</v>
      </c>
      <c r="AK30" s="276" t="s">
        <v>63</v>
      </c>
      <c r="AL30" s="259"/>
      <c r="AM30" s="48" t="str">
        <f t="shared" ref="AM30:AM48" si="15">CONCATENATE(AF30,AK30,AH30)</f>
        <v>C2Nové BrániceHradec Králové</v>
      </c>
      <c r="AN30" s="96">
        <f>VLOOKUP(AJ30,[1]Sheet4!A$1:B$65536,2,0)</f>
        <v>15</v>
      </c>
      <c r="AO30" s="97" t="s">
        <v>42</v>
      </c>
      <c r="AP30" s="98">
        <f>VLOOKUP(AM30,[1]Sheet4!A$1:B$65536,2,0)</f>
        <v>7</v>
      </c>
      <c r="AQ30" s="46"/>
    </row>
    <row r="31" spans="1:43" ht="15" customHeight="1">
      <c r="A31" s="46"/>
      <c r="B31" s="49">
        <v>62</v>
      </c>
      <c r="C31" s="50">
        <v>0.35416666666787899</v>
      </c>
      <c r="D31" s="51" t="s">
        <v>6</v>
      </c>
      <c r="E31" s="51">
        <v>14</v>
      </c>
      <c r="F31" s="282" t="s">
        <v>8</v>
      </c>
      <c r="G31" s="259"/>
      <c r="H31" s="48" t="str">
        <f t="shared" si="10"/>
        <v>DNáchodPoruba</v>
      </c>
      <c r="I31" s="282" t="s">
        <v>69</v>
      </c>
      <c r="J31" s="259"/>
      <c r="K31" s="48" t="str">
        <f t="shared" si="11"/>
        <v>DPorubaNáchod</v>
      </c>
      <c r="L31" s="92">
        <f>VLOOKUP(H31,[1]Sheet4!A$1:B$65536,2,0)</f>
        <v>6</v>
      </c>
      <c r="M31" s="93" t="s">
        <v>42</v>
      </c>
      <c r="N31" s="94">
        <f>VLOOKUP(K31,[1]Sheet4!A$1:B$65536,2,0)</f>
        <v>1</v>
      </c>
      <c r="O31" s="46"/>
      <c r="P31" s="49">
        <v>70</v>
      </c>
      <c r="Q31" s="50">
        <v>0.35763888889050599</v>
      </c>
      <c r="R31" s="76" t="s">
        <v>44</v>
      </c>
      <c r="S31" s="76">
        <v>7</v>
      </c>
      <c r="T31" s="286" t="s">
        <v>46</v>
      </c>
      <c r="U31" s="259"/>
      <c r="V31" s="48" t="str">
        <f t="shared" si="12"/>
        <v>A2Sokol Poruba IKP Brno</v>
      </c>
      <c r="W31" s="286" t="s">
        <v>27</v>
      </c>
      <c r="X31" s="259"/>
      <c r="Y31" s="48" t="str">
        <f t="shared" si="13"/>
        <v>A2KP BrnoSokol Poruba I</v>
      </c>
      <c r="Z31" s="77">
        <f>VLOOKUP(V31,[1]Sheet4!A$1:B$65536,2,0)</f>
        <v>13</v>
      </c>
      <c r="AA31" s="99" t="s">
        <v>42</v>
      </c>
      <c r="AB31" s="79">
        <f>VLOOKUP([1]Rozlosování!Y31,[1]Sheet4!A$1:B$65536,2,0)</f>
        <v>20</v>
      </c>
      <c r="AC31" s="95"/>
      <c r="AD31" s="49">
        <v>91</v>
      </c>
      <c r="AE31" s="50">
        <v>0.35763888889050599</v>
      </c>
      <c r="AF31" s="152" t="s">
        <v>65</v>
      </c>
      <c r="AG31" s="152">
        <v>5</v>
      </c>
      <c r="AH31" s="287" t="s">
        <v>19</v>
      </c>
      <c r="AI31" s="288"/>
      <c r="AJ31" s="153" t="str">
        <f t="shared" si="14"/>
        <v>C3BojniceKHZ Vsetín</v>
      </c>
      <c r="AK31" s="287" t="s">
        <v>67</v>
      </c>
      <c r="AL31" s="288"/>
      <c r="AM31" s="153" t="str">
        <f t="shared" si="15"/>
        <v>C3KHZ VsetínBojnice</v>
      </c>
      <c r="AN31" s="157">
        <f>VLOOKUP(AJ31,[1]Sheet4!A$1:B$65536,2,0)</f>
        <v>11</v>
      </c>
      <c r="AO31" s="158" t="s">
        <v>42</v>
      </c>
      <c r="AP31" s="159">
        <f>VLOOKUP(AM31,[1]Sheet4!A$1:B$65536,2,0)</f>
        <v>10</v>
      </c>
      <c r="AQ31" s="46"/>
    </row>
    <row r="32" spans="1:43" ht="15" customHeight="1">
      <c r="A32" s="46"/>
      <c r="B32" s="49">
        <v>63</v>
      </c>
      <c r="C32" s="50">
        <v>0.375</v>
      </c>
      <c r="D32" s="51" t="s">
        <v>6</v>
      </c>
      <c r="E32" s="51">
        <v>15</v>
      </c>
      <c r="F32" s="282" t="s">
        <v>45</v>
      </c>
      <c r="G32" s="259"/>
      <c r="H32" s="48" t="str">
        <f t="shared" si="10"/>
        <v>DPolankaPezinok</v>
      </c>
      <c r="I32" s="282" t="s">
        <v>13</v>
      </c>
      <c r="J32" s="259"/>
      <c r="K32" s="48" t="str">
        <f t="shared" si="11"/>
        <v>DPezinokPolanka</v>
      </c>
      <c r="L32" s="92">
        <f>VLOOKUP(H32,[1]Sheet4!A$1:B$65536,2,0)</f>
        <v>4</v>
      </c>
      <c r="M32" s="93" t="s">
        <v>42</v>
      </c>
      <c r="N32" s="94">
        <f>VLOOKUP(K32,[1]Sheet4!A$1:B$65536,2,0)</f>
        <v>7</v>
      </c>
      <c r="O32" s="46"/>
      <c r="P32" s="49">
        <v>71</v>
      </c>
      <c r="Q32" s="50">
        <v>0.381944444445253</v>
      </c>
      <c r="R32" s="76" t="s">
        <v>44</v>
      </c>
      <c r="S32" s="76">
        <v>8</v>
      </c>
      <c r="T32" s="286" t="s">
        <v>29</v>
      </c>
      <c r="U32" s="259"/>
      <c r="V32" s="48" t="str">
        <f t="shared" si="12"/>
        <v>A2Sokol OstravaPezinok</v>
      </c>
      <c r="W32" s="286" t="s">
        <v>13</v>
      </c>
      <c r="X32" s="259"/>
      <c r="Y32" s="48" t="str">
        <f t="shared" si="13"/>
        <v>A2PezinokSokol Ostrava</v>
      </c>
      <c r="Z32" s="77">
        <f>VLOOKUP(V32,[1]Sheet4!A$1:B$65536,2,0)</f>
        <v>20</v>
      </c>
      <c r="AA32" s="99" t="s">
        <v>42</v>
      </c>
      <c r="AB32" s="79">
        <f>VLOOKUP([1]Rozlosování!Y32,[1]Sheet4!A$1:B$65536,2,0)</f>
        <v>3</v>
      </c>
      <c r="AC32" s="95"/>
      <c r="AD32" s="49">
        <v>92</v>
      </c>
      <c r="AE32" s="50">
        <v>0.381944444445253</v>
      </c>
      <c r="AF32" s="152" t="s">
        <v>65</v>
      </c>
      <c r="AG32" s="152">
        <v>6</v>
      </c>
      <c r="AH32" s="287" t="s">
        <v>52</v>
      </c>
      <c r="AI32" s="288"/>
      <c r="AJ32" s="153" t="str">
        <f t="shared" si="14"/>
        <v>C3Sokol PorubaPolanka B</v>
      </c>
      <c r="AK32" s="287" t="s">
        <v>66</v>
      </c>
      <c r="AL32" s="288"/>
      <c r="AM32" s="153" t="str">
        <f t="shared" si="15"/>
        <v>C3Polanka BSokol Poruba</v>
      </c>
      <c r="AN32" s="157">
        <f>VLOOKUP(AJ32,[1]Sheet4!A$1:B$65536,2,0)</f>
        <v>7</v>
      </c>
      <c r="AO32" s="158" t="s">
        <v>42</v>
      </c>
      <c r="AP32" s="159">
        <f>VLOOKUP(AM32,[1]Sheet4!A$1:B$65536,2,0)</f>
        <v>3</v>
      </c>
      <c r="AQ32" s="46"/>
    </row>
    <row r="33" spans="1:43" ht="15" customHeight="1">
      <c r="A33" s="46"/>
      <c r="B33" s="49">
        <v>64</v>
      </c>
      <c r="C33" s="50">
        <v>0.39583333333212101</v>
      </c>
      <c r="D33" s="128" t="s">
        <v>47</v>
      </c>
      <c r="E33" s="128">
        <v>9</v>
      </c>
      <c r="F33" s="267" t="s">
        <v>50</v>
      </c>
      <c r="G33" s="268"/>
      <c r="H33" s="129" t="str">
        <f t="shared" si="10"/>
        <v>B1HC HlučínCement Hranice</v>
      </c>
      <c r="I33" s="267" t="s">
        <v>49</v>
      </c>
      <c r="J33" s="268"/>
      <c r="K33" s="129" t="str">
        <f t="shared" si="11"/>
        <v>B1Cement HraniceHC Hlučín</v>
      </c>
      <c r="L33" s="134">
        <f>VLOOKUP(H33,[1]Sheet4!A$1:B$65536,2,0)</f>
        <v>7</v>
      </c>
      <c r="M33" s="135" t="s">
        <v>42</v>
      </c>
      <c r="N33" s="136">
        <f>VLOOKUP(K33,[1]Sheet4!A$1:B$65536,2,0)</f>
        <v>15</v>
      </c>
      <c r="O33" s="46"/>
      <c r="P33" s="49">
        <v>72</v>
      </c>
      <c r="Q33" s="50">
        <v>0.40625</v>
      </c>
      <c r="R33" s="76" t="s">
        <v>44</v>
      </c>
      <c r="S33" s="76">
        <v>9</v>
      </c>
      <c r="T33" s="286" t="s">
        <v>27</v>
      </c>
      <c r="U33" s="259"/>
      <c r="V33" s="48" t="str">
        <f t="shared" si="12"/>
        <v>A2KP BrnoPolanka</v>
      </c>
      <c r="W33" s="286" t="s">
        <v>45</v>
      </c>
      <c r="X33" s="259"/>
      <c r="Y33" s="48" t="str">
        <f t="shared" si="13"/>
        <v>A2PolankaKP Brno</v>
      </c>
      <c r="Z33" s="77">
        <f>VLOOKUP(V33,[1]Sheet4!A$1:B$65536,2,0)</f>
        <v>11</v>
      </c>
      <c r="AA33" s="99" t="s">
        <v>42</v>
      </c>
      <c r="AB33" s="79">
        <f>VLOOKUP([1]Rozlosování!Y33,[1]Sheet4!A$1:B$65536,2,0)</f>
        <v>10</v>
      </c>
      <c r="AC33" s="95"/>
      <c r="AD33" s="49">
        <v>93</v>
      </c>
      <c r="AE33" s="50">
        <v>0.40625</v>
      </c>
      <c r="AF33" s="183" t="s">
        <v>73</v>
      </c>
      <c r="AG33" s="183">
        <v>1</v>
      </c>
      <c r="AH33" s="242" t="s">
        <v>66</v>
      </c>
      <c r="AI33" s="243"/>
      <c r="AJ33" s="184" t="str">
        <f t="shared" si="14"/>
        <v>CC4Polanka BZlín B</v>
      </c>
      <c r="AK33" s="242" t="s">
        <v>56</v>
      </c>
      <c r="AL33" s="243"/>
      <c r="AM33" s="184" t="str">
        <f t="shared" si="15"/>
        <v>CC4Zlín BPolanka B</v>
      </c>
      <c r="AN33" s="185">
        <f>VLOOKUP(AJ33,[1]Sheet4!A$1:B$65536,2,0)</f>
        <v>12</v>
      </c>
      <c r="AO33" s="186" t="s">
        <v>42</v>
      </c>
      <c r="AP33" s="187">
        <f>VLOOKUP(AM33,[1]Sheet4!A$1:B$65536,2,0)</f>
        <v>6</v>
      </c>
      <c r="AQ33" s="46"/>
    </row>
    <row r="34" spans="1:43" ht="15" customHeight="1">
      <c r="A34" s="46"/>
      <c r="B34" s="49">
        <v>65</v>
      </c>
      <c r="C34" s="50">
        <v>0.41666666666787899</v>
      </c>
      <c r="D34" s="128" t="s">
        <v>47</v>
      </c>
      <c r="E34" s="128">
        <v>10</v>
      </c>
      <c r="F34" s="267" t="s">
        <v>24</v>
      </c>
      <c r="G34" s="268"/>
      <c r="H34" s="129" t="str">
        <f t="shared" si="10"/>
        <v>B1SKP Frýdek-MístekTrnávka</v>
      </c>
      <c r="I34" s="267" t="s">
        <v>48</v>
      </c>
      <c r="J34" s="268"/>
      <c r="K34" s="129" t="str">
        <f t="shared" si="11"/>
        <v>B1TrnávkaSKP Frýdek-Místek</v>
      </c>
      <c r="L34" s="134">
        <f>VLOOKUP(H34,[1]Sheet4!A$1:B$65536,2,0)</f>
        <v>25</v>
      </c>
      <c r="M34" s="135" t="s">
        <v>42</v>
      </c>
      <c r="N34" s="136">
        <f>VLOOKUP(K34,[1]Sheet4!A$1:B$65536,2,0)</f>
        <v>7</v>
      </c>
      <c r="O34" s="46"/>
      <c r="P34" s="49">
        <v>73</v>
      </c>
      <c r="Q34" s="50">
        <v>0.430555555554747</v>
      </c>
      <c r="R34" s="76" t="s">
        <v>44</v>
      </c>
      <c r="S34" s="76">
        <v>10</v>
      </c>
      <c r="T34" s="286" t="s">
        <v>13</v>
      </c>
      <c r="U34" s="259"/>
      <c r="V34" s="48" t="str">
        <f t="shared" si="12"/>
        <v>A2PezinokSokol Poruba I</v>
      </c>
      <c r="W34" s="286" t="s">
        <v>46</v>
      </c>
      <c r="X34" s="259"/>
      <c r="Y34" s="48" t="str">
        <f t="shared" si="13"/>
        <v>A2Sokol Poruba IPezinok</v>
      </c>
      <c r="Z34" s="77">
        <f>VLOOKUP(V34,[1]Sheet4!A$1:B$65536,2,0)</f>
        <v>9</v>
      </c>
      <c r="AA34" s="99" t="s">
        <v>42</v>
      </c>
      <c r="AB34" s="79">
        <f>VLOOKUP([1]Rozlosování!Y34,[1]Sheet4!A$1:B$65536,2,0)</f>
        <v>17</v>
      </c>
      <c r="AC34" s="95"/>
      <c r="AD34" s="49">
        <v>94</v>
      </c>
      <c r="AE34" s="50">
        <v>0.430555555554747</v>
      </c>
      <c r="AF34" s="173" t="s">
        <v>71</v>
      </c>
      <c r="AG34" s="173">
        <v>1</v>
      </c>
      <c r="AH34" s="262" t="s">
        <v>17</v>
      </c>
      <c r="AI34" s="263"/>
      <c r="AJ34" s="174" t="str">
        <f t="shared" si="14"/>
        <v>CC2Hradec KrálovéBojnice</v>
      </c>
      <c r="AK34" s="262" t="s">
        <v>19</v>
      </c>
      <c r="AL34" s="263"/>
      <c r="AM34" s="174" t="str">
        <f t="shared" si="15"/>
        <v>CC2BojniceHradec Králové</v>
      </c>
      <c r="AN34" s="175">
        <f>VLOOKUP(AJ34,[1]Sheet4!A$1:B$65536,2,0)</f>
        <v>6</v>
      </c>
      <c r="AO34" s="176" t="s">
        <v>42</v>
      </c>
      <c r="AP34" s="177">
        <f>VLOOKUP(AM34,[1]Sheet4!A$1:B$65536,2,0)</f>
        <v>7</v>
      </c>
      <c r="AQ34" s="46"/>
    </row>
    <row r="35" spans="1:43" ht="15" customHeight="1">
      <c r="A35" s="46"/>
      <c r="B35" s="49">
        <v>66</v>
      </c>
      <c r="C35" s="50">
        <v>0.4375</v>
      </c>
      <c r="D35" s="51" t="s">
        <v>6</v>
      </c>
      <c r="E35" s="51" t="s">
        <v>84</v>
      </c>
      <c r="F35" s="282" t="s">
        <v>45</v>
      </c>
      <c r="G35" s="259"/>
      <c r="H35" s="48" t="str">
        <f t="shared" si="10"/>
        <v>DPolankaPoruba</v>
      </c>
      <c r="I35" s="282" t="s">
        <v>69</v>
      </c>
      <c r="J35" s="259"/>
      <c r="K35" s="48" t="str">
        <f t="shared" si="11"/>
        <v>DPorubaPolanka</v>
      </c>
      <c r="L35" s="92">
        <v>13</v>
      </c>
      <c r="M35" s="93" t="s">
        <v>42</v>
      </c>
      <c r="N35" s="94">
        <v>8</v>
      </c>
      <c r="O35" s="46"/>
      <c r="P35" s="49">
        <v>74</v>
      </c>
      <c r="Q35" s="50">
        <v>0.45486111110949401</v>
      </c>
      <c r="R35" s="147" t="s">
        <v>51</v>
      </c>
      <c r="S35" s="147">
        <v>7</v>
      </c>
      <c r="T35" s="284" t="s">
        <v>53</v>
      </c>
      <c r="U35" s="285"/>
      <c r="V35" s="148" t="str">
        <f t="shared" si="12"/>
        <v>B2Velké MeziříčíBojnice</v>
      </c>
      <c r="W35" s="284" t="s">
        <v>19</v>
      </c>
      <c r="X35" s="285"/>
      <c r="Y35" s="148" t="str">
        <f t="shared" si="13"/>
        <v>B2BojniceVelké Meziříčí</v>
      </c>
      <c r="Z35" s="149">
        <f>VLOOKUP(V35,[1]Sheet4!A$1:B$65536,2,0)</f>
        <v>12</v>
      </c>
      <c r="AA35" s="150" t="s">
        <v>42</v>
      </c>
      <c r="AB35" s="151">
        <f>VLOOKUP([1]Rozlosování!Y35,[1]Sheet4!A$1:B$65536,2,0)</f>
        <v>19</v>
      </c>
      <c r="AC35" s="95"/>
      <c r="AD35" s="49">
        <v>95</v>
      </c>
      <c r="AE35" s="50">
        <v>0.45486111110949401</v>
      </c>
      <c r="AF35" s="183" t="s">
        <v>73</v>
      </c>
      <c r="AG35" s="183">
        <v>2</v>
      </c>
      <c r="AH35" s="242" t="s">
        <v>56</v>
      </c>
      <c r="AI35" s="243"/>
      <c r="AJ35" s="184" t="str">
        <f t="shared" si="14"/>
        <v>CC4Zlín BSKP Frýdek-Místek</v>
      </c>
      <c r="AK35" s="242" t="s">
        <v>24</v>
      </c>
      <c r="AL35" s="243"/>
      <c r="AM35" s="184" t="str">
        <f t="shared" si="15"/>
        <v>CC4SKP Frýdek-MístekZlín B</v>
      </c>
      <c r="AN35" s="185">
        <f>VLOOKUP(AJ35,[1]Sheet4!A$1:B$65536,2,0)</f>
        <v>3</v>
      </c>
      <c r="AO35" s="186" t="s">
        <v>42</v>
      </c>
      <c r="AP35" s="187">
        <f>VLOOKUP(AM35,[1]Sheet4!A$1:B$65536,2,0)</f>
        <v>10</v>
      </c>
      <c r="AQ35" s="46"/>
    </row>
    <row r="36" spans="1:43" ht="15" customHeight="1">
      <c r="A36" s="46"/>
      <c r="B36" s="49">
        <v>67</v>
      </c>
      <c r="C36" s="50">
        <v>0.45833333333212101</v>
      </c>
      <c r="D36" s="51" t="s">
        <v>6</v>
      </c>
      <c r="E36" s="51" t="s">
        <v>85</v>
      </c>
      <c r="F36" s="282" t="s">
        <v>12</v>
      </c>
      <c r="G36" s="259"/>
      <c r="H36" s="48" t="str">
        <f t="shared" si="10"/>
        <v>DIvančiceNáchod</v>
      </c>
      <c r="I36" s="282" t="s">
        <v>8</v>
      </c>
      <c r="J36" s="259"/>
      <c r="K36" s="48" t="str">
        <f t="shared" si="11"/>
        <v>DNáchodIvančice</v>
      </c>
      <c r="L36" s="92">
        <v>8</v>
      </c>
      <c r="M36" s="93" t="s">
        <v>42</v>
      </c>
      <c r="N36" s="94">
        <f>VLOOKUP(K36,[1]Sheet4!A$1:B$65536,2,0)</f>
        <v>4</v>
      </c>
      <c r="O36" s="46"/>
      <c r="P36" s="49">
        <v>75</v>
      </c>
      <c r="Q36" s="50">
        <v>0.47916666666787899</v>
      </c>
      <c r="R36" s="147" t="s">
        <v>51</v>
      </c>
      <c r="S36" s="147">
        <v>8</v>
      </c>
      <c r="T36" s="284" t="s">
        <v>52</v>
      </c>
      <c r="U36" s="285"/>
      <c r="V36" s="148" t="str">
        <f t="shared" si="12"/>
        <v>B2Sokol PorubaIvančice</v>
      </c>
      <c r="W36" s="284" t="s">
        <v>12</v>
      </c>
      <c r="X36" s="285"/>
      <c r="Y36" s="148" t="str">
        <f t="shared" si="13"/>
        <v>B2IvančiceSokol Poruba</v>
      </c>
      <c r="Z36" s="149">
        <f>VLOOKUP(V36,[1]Sheet4!A$1:B$65536,2,0)</f>
        <v>10</v>
      </c>
      <c r="AA36" s="150" t="s">
        <v>42</v>
      </c>
      <c r="AB36" s="151">
        <f>VLOOKUP([1]Rozlosování!Y36,[1]Sheet4!A$1:B$65536,2,0)</f>
        <v>20</v>
      </c>
      <c r="AC36" s="95"/>
      <c r="AD36" s="49">
        <v>96</v>
      </c>
      <c r="AE36" s="50">
        <v>0.47916666666787899</v>
      </c>
      <c r="AF36" s="178" t="s">
        <v>72</v>
      </c>
      <c r="AG36" s="178">
        <v>1</v>
      </c>
      <c r="AH36" s="247" t="s">
        <v>29</v>
      </c>
      <c r="AI36" s="248"/>
      <c r="AJ36" s="179" t="str">
        <f t="shared" si="14"/>
        <v>CC3Sokol OstravaHC Ostrava</v>
      </c>
      <c r="AK36" s="247" t="s">
        <v>64</v>
      </c>
      <c r="AL36" s="248"/>
      <c r="AM36" s="179" t="str">
        <f t="shared" si="15"/>
        <v>CC3HC OstravaSokol Ostrava</v>
      </c>
      <c r="AN36" s="180">
        <f>VLOOKUP(AJ36,[1]Sheet4!A$1:B$65536,2,0)</f>
        <v>4</v>
      </c>
      <c r="AO36" s="181" t="s">
        <v>42</v>
      </c>
      <c r="AP36" s="182">
        <f>VLOOKUP(AM36,[1]Sheet4!A$1:B$65536,2,0)</f>
        <v>6</v>
      </c>
      <c r="AQ36" s="46"/>
    </row>
    <row r="37" spans="1:43" ht="15" customHeight="1">
      <c r="A37" s="46"/>
      <c r="B37" s="49">
        <v>68</v>
      </c>
      <c r="C37" s="50">
        <v>0.47916666666787899</v>
      </c>
      <c r="D37" s="51" t="s">
        <v>6</v>
      </c>
      <c r="E37" s="51" t="s">
        <v>86</v>
      </c>
      <c r="F37" s="282" t="s">
        <v>13</v>
      </c>
      <c r="G37" s="259"/>
      <c r="H37" s="48" t="str">
        <f t="shared" si="10"/>
        <v>DPezinokVsetín</v>
      </c>
      <c r="I37" s="282" t="s">
        <v>9</v>
      </c>
      <c r="J37" s="259"/>
      <c r="K37" s="48" t="str">
        <f t="shared" si="11"/>
        <v>DVsetínPezinok</v>
      </c>
      <c r="L37" s="92">
        <v>9</v>
      </c>
      <c r="M37" s="93" t="s">
        <v>42</v>
      </c>
      <c r="N37" s="94">
        <v>7</v>
      </c>
      <c r="O37" s="46"/>
      <c r="P37" s="49">
        <v>76</v>
      </c>
      <c r="Q37" s="50">
        <v>0.503472222222626</v>
      </c>
      <c r="R37" s="147" t="s">
        <v>51</v>
      </c>
      <c r="S37" s="147">
        <v>9</v>
      </c>
      <c r="T37" s="284" t="s">
        <v>53</v>
      </c>
      <c r="U37" s="285"/>
      <c r="V37" s="148" t="str">
        <f t="shared" si="12"/>
        <v>B2Velké MeziříčíPolanka</v>
      </c>
      <c r="W37" s="284" t="s">
        <v>45</v>
      </c>
      <c r="X37" s="285"/>
      <c r="Y37" s="148" t="str">
        <f t="shared" si="13"/>
        <v>B2PolankaVelké Meziříčí</v>
      </c>
      <c r="Z37" s="149">
        <f>VLOOKUP(V37,[1]Sheet4!A$1:B$65536,2,0)</f>
        <v>13</v>
      </c>
      <c r="AA37" s="150" t="s">
        <v>42</v>
      </c>
      <c r="AB37" s="151">
        <f>VLOOKUP([1]Rozlosování!Y37,[1]Sheet4!A$1:B$65536,2,0)</f>
        <v>16</v>
      </c>
      <c r="AC37" s="95"/>
      <c r="AD37" s="49">
        <v>97</v>
      </c>
      <c r="AE37" s="50">
        <v>0.503472222222626</v>
      </c>
      <c r="AF37" s="168" t="s">
        <v>70</v>
      </c>
      <c r="AG37" s="168">
        <v>1</v>
      </c>
      <c r="AH37" s="232" t="s">
        <v>16</v>
      </c>
      <c r="AI37" s="233"/>
      <c r="AJ37" s="169" t="str">
        <f t="shared" si="14"/>
        <v>CC1Zlín AKHZ Vsetín</v>
      </c>
      <c r="AK37" s="232" t="s">
        <v>67</v>
      </c>
      <c r="AL37" s="233"/>
      <c r="AM37" s="169" t="str">
        <f t="shared" si="15"/>
        <v>CC1KHZ VsetínZlín A</v>
      </c>
      <c r="AN37" s="170">
        <f>VLOOKUP(AJ37,[1]Sheet4!A$1:B$65536,2,0)</f>
        <v>14</v>
      </c>
      <c r="AO37" s="171" t="s">
        <v>42</v>
      </c>
      <c r="AP37" s="172">
        <f>VLOOKUP(AM37,[1]Sheet4!A$1:B$65536,2,0)</f>
        <v>6</v>
      </c>
      <c r="AQ37" s="46"/>
    </row>
    <row r="38" spans="1:43" ht="15" customHeight="1">
      <c r="B38" s="100" t="s">
        <v>87</v>
      </c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2"/>
      <c r="P38" s="49">
        <v>77</v>
      </c>
      <c r="Q38" s="50">
        <v>0.527777777777374</v>
      </c>
      <c r="R38" s="147" t="s">
        <v>51</v>
      </c>
      <c r="S38" s="147">
        <v>10</v>
      </c>
      <c r="T38" s="284" t="s">
        <v>12</v>
      </c>
      <c r="U38" s="285"/>
      <c r="V38" s="148" t="str">
        <f t="shared" si="12"/>
        <v>B2IvančiceBojnice</v>
      </c>
      <c r="W38" s="284" t="s">
        <v>19</v>
      </c>
      <c r="X38" s="285"/>
      <c r="Y38" s="148" t="str">
        <f t="shared" si="13"/>
        <v>B2BojniceIvančice</v>
      </c>
      <c r="Z38" s="149">
        <f>VLOOKUP(V38,[1]Sheet4!A$1:B$65536,2,0)</f>
        <v>10</v>
      </c>
      <c r="AA38" s="150" t="s">
        <v>42</v>
      </c>
      <c r="AB38" s="151">
        <f>VLOOKUP([1]Rozlosování!Y38,[1]Sheet4!A$1:B$65536,2,0)</f>
        <v>21</v>
      </c>
      <c r="AC38" s="95"/>
      <c r="AD38" s="49">
        <v>98</v>
      </c>
      <c r="AE38" s="50">
        <v>0.527777777777374</v>
      </c>
      <c r="AF38" s="178" t="s">
        <v>72</v>
      </c>
      <c r="AG38" s="178">
        <v>2</v>
      </c>
      <c r="AH38" s="247" t="s">
        <v>52</v>
      </c>
      <c r="AI38" s="248"/>
      <c r="AJ38" s="179" t="str">
        <f t="shared" si="14"/>
        <v>CC3Sokol PorubaSokol Ostrava</v>
      </c>
      <c r="AK38" s="247" t="s">
        <v>29</v>
      </c>
      <c r="AL38" s="248"/>
      <c r="AM38" s="179" t="str">
        <f t="shared" si="15"/>
        <v>CC3Sokol OstravaSokol Poruba</v>
      </c>
      <c r="AN38" s="180">
        <f>VLOOKUP(AJ38,[1]Sheet4!A$1:B$65536,2,0)</f>
        <v>6</v>
      </c>
      <c r="AO38" s="181" t="s">
        <v>42</v>
      </c>
      <c r="AP38" s="182">
        <f>VLOOKUP(AM38,[1]Sheet4!A$1:B$65536,2,0)</f>
        <v>8</v>
      </c>
      <c r="AQ38" s="46"/>
    </row>
    <row r="39" spans="1:43" ht="15" customHeight="1">
      <c r="B39" s="103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5"/>
      <c r="P39" s="49">
        <v>78</v>
      </c>
      <c r="Q39" s="50">
        <v>0.55208333333212101</v>
      </c>
      <c r="R39" s="67" t="s">
        <v>32</v>
      </c>
      <c r="S39" s="67">
        <v>7</v>
      </c>
      <c r="T39" s="258" t="s">
        <v>43</v>
      </c>
      <c r="U39" s="259"/>
      <c r="V39" s="48" t="str">
        <f t="shared" si="12"/>
        <v>A1Morava-MixIvančice</v>
      </c>
      <c r="W39" s="258" t="s">
        <v>12</v>
      </c>
      <c r="X39" s="259"/>
      <c r="Y39" s="48" t="str">
        <f t="shared" si="13"/>
        <v>A1IvančiceMorava-Mix</v>
      </c>
      <c r="Z39" s="68">
        <f>VLOOKUP(V39,[1]Sheet4!A$1:B$65536,2,0)</f>
        <v>4</v>
      </c>
      <c r="AA39" s="106" t="s">
        <v>42</v>
      </c>
      <c r="AB39" s="84">
        <f>VLOOKUP([1]Rozlosování!Y39,[1]Sheet4!A$1:B$65536,2,0)</f>
        <v>22</v>
      </c>
      <c r="AC39" s="95"/>
      <c r="AD39" s="49">
        <v>99</v>
      </c>
      <c r="AE39" s="50">
        <v>0.59375</v>
      </c>
      <c r="AF39" s="173" t="s">
        <v>71</v>
      </c>
      <c r="AG39" s="173">
        <v>2</v>
      </c>
      <c r="AH39" s="262" t="s">
        <v>17</v>
      </c>
      <c r="AI39" s="263"/>
      <c r="AJ39" s="174" t="str">
        <f t="shared" si="14"/>
        <v>CC2Hradec KrálovéPolanka A</v>
      </c>
      <c r="AK39" s="262" t="s">
        <v>55</v>
      </c>
      <c r="AL39" s="263"/>
      <c r="AM39" s="174" t="str">
        <f t="shared" si="15"/>
        <v>CC2Polanka AHradec Králové</v>
      </c>
      <c r="AN39" s="175">
        <f>VLOOKUP(AJ39,[1]Sheet4!A$1:B$65536,2,0)</f>
        <v>11</v>
      </c>
      <c r="AO39" s="176" t="s">
        <v>42</v>
      </c>
      <c r="AP39" s="177">
        <f>VLOOKUP(AM39,[1]Sheet4!A$1:B$65536,2,0)</f>
        <v>7</v>
      </c>
      <c r="AQ39" s="46"/>
    </row>
    <row r="40" spans="1:43" ht="15" customHeight="1">
      <c r="B40" s="107" t="s">
        <v>88</v>
      </c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9"/>
      <c r="P40" s="49">
        <v>79</v>
      </c>
      <c r="Q40" s="50">
        <v>0.57638888889050599</v>
      </c>
      <c r="R40" s="67" t="s">
        <v>32</v>
      </c>
      <c r="S40" s="67">
        <v>8</v>
      </c>
      <c r="T40" s="258" t="s">
        <v>33</v>
      </c>
      <c r="U40" s="259"/>
      <c r="V40" s="48" t="str">
        <f t="shared" si="12"/>
        <v>A1Sokol Poruba IIVsetín</v>
      </c>
      <c r="W40" s="258" t="s">
        <v>9</v>
      </c>
      <c r="X40" s="259"/>
      <c r="Y40" s="48" t="str">
        <f t="shared" si="13"/>
        <v>A1VsetínSokol Poruba II</v>
      </c>
      <c r="Z40" s="68">
        <f>VLOOKUP(V40,[1]Sheet4!A$1:B$65536,2,0)</f>
        <v>10</v>
      </c>
      <c r="AA40" s="106" t="s">
        <v>42</v>
      </c>
      <c r="AB40" s="84">
        <f>VLOOKUP([1]Rozlosování!Y40,[1]Sheet4!A$1:B$65536,2,0)</f>
        <v>25</v>
      </c>
      <c r="AC40" s="95"/>
      <c r="AD40" s="49">
        <v>100</v>
      </c>
      <c r="AE40" s="50">
        <v>0.618055555554747</v>
      </c>
      <c r="AF40" s="168" t="s">
        <v>70</v>
      </c>
      <c r="AG40" s="168">
        <v>2</v>
      </c>
      <c r="AH40" s="232" t="s">
        <v>12</v>
      </c>
      <c r="AI40" s="233"/>
      <c r="AJ40" s="169" t="str">
        <f t="shared" si="14"/>
        <v>CC1IvančiceZlín A</v>
      </c>
      <c r="AK40" s="232" t="s">
        <v>16</v>
      </c>
      <c r="AL40" s="233"/>
      <c r="AM40" s="169" t="str">
        <f t="shared" si="15"/>
        <v>CC1Zlín AIvančice</v>
      </c>
      <c r="AN40" s="170">
        <f>VLOOKUP(AJ40,[1]Sheet4!A$1:B$65536,2,0)</f>
        <v>18</v>
      </c>
      <c r="AO40" s="171" t="s">
        <v>42</v>
      </c>
      <c r="AP40" s="172">
        <f>VLOOKUP(AM40,[1]Sheet4!A$1:B$65536,2,0)</f>
        <v>17</v>
      </c>
      <c r="AQ40" s="46"/>
    </row>
    <row r="41" spans="1:43" ht="15" customHeight="1">
      <c r="A41" s="46"/>
      <c r="B41" s="279" t="s">
        <v>89</v>
      </c>
      <c r="C41" s="280"/>
      <c r="D41" s="281"/>
      <c r="E41" s="282" t="s">
        <v>90</v>
      </c>
      <c r="F41" s="259"/>
      <c r="G41" s="259"/>
      <c r="H41" s="48"/>
      <c r="I41" s="282" t="s">
        <v>91</v>
      </c>
      <c r="J41" s="259"/>
      <c r="K41" s="48"/>
      <c r="L41" s="283" t="s">
        <v>6</v>
      </c>
      <c r="M41" s="283"/>
      <c r="N41" s="259"/>
      <c r="O41" s="89"/>
      <c r="P41" s="49">
        <v>80</v>
      </c>
      <c r="Q41" s="50">
        <v>0.600694444445253</v>
      </c>
      <c r="R41" s="67" t="s">
        <v>32</v>
      </c>
      <c r="S41" s="67">
        <v>9</v>
      </c>
      <c r="T41" s="258" t="s">
        <v>8</v>
      </c>
      <c r="U41" s="259"/>
      <c r="V41" s="48" t="str">
        <f t="shared" si="12"/>
        <v>A1NáchodMorava-Mix</v>
      </c>
      <c r="W41" s="258" t="s">
        <v>43</v>
      </c>
      <c r="X41" s="259"/>
      <c r="Y41" s="48" t="str">
        <f t="shared" si="13"/>
        <v>A1Morava-MixNáchod</v>
      </c>
      <c r="Z41" s="68">
        <f>VLOOKUP(V41,[1]Sheet4!A$1:B$65536,2,0)</f>
        <v>18</v>
      </c>
      <c r="AA41" s="106" t="s">
        <v>42</v>
      </c>
      <c r="AB41" s="84">
        <f>VLOOKUP([1]Rozlosování!Y41,[1]Sheet4!A$1:B$65536,2,0)</f>
        <v>5</v>
      </c>
      <c r="AC41" s="95"/>
      <c r="AD41" s="49">
        <v>101</v>
      </c>
      <c r="AE41" s="50">
        <v>0.64236111110949401</v>
      </c>
      <c r="AF41" s="188" t="s">
        <v>74</v>
      </c>
      <c r="AG41" s="188">
        <v>1</v>
      </c>
      <c r="AH41" s="271" t="s">
        <v>8</v>
      </c>
      <c r="AI41" s="272"/>
      <c r="AJ41" s="189" t="str">
        <f t="shared" si="14"/>
        <v>CC5NáchodNové Bránice</v>
      </c>
      <c r="AK41" s="271" t="s">
        <v>63</v>
      </c>
      <c r="AL41" s="272"/>
      <c r="AM41" s="189" t="str">
        <f t="shared" si="15"/>
        <v>CC5Nové BrániceNáchod</v>
      </c>
      <c r="AN41" s="190">
        <f>VLOOKUP(AJ41,[1]Sheet4!A$1:B$65536,2,0)</f>
        <v>0</v>
      </c>
      <c r="AO41" s="191" t="s">
        <v>42</v>
      </c>
      <c r="AP41" s="192">
        <f>VLOOKUP(AM41,[1]Sheet4!A$1:B$65536,2,0)</f>
        <v>9</v>
      </c>
      <c r="AQ41" s="46"/>
    </row>
    <row r="42" spans="1:43" ht="15" customHeight="1">
      <c r="A42" s="46"/>
      <c r="B42" s="273" t="s">
        <v>92</v>
      </c>
      <c r="C42" s="274"/>
      <c r="D42" s="275"/>
      <c r="E42" s="276" t="s">
        <v>93</v>
      </c>
      <c r="F42" s="259"/>
      <c r="G42" s="259"/>
      <c r="H42" s="48"/>
      <c r="I42" s="276" t="s">
        <v>94</v>
      </c>
      <c r="J42" s="259"/>
      <c r="K42" s="48"/>
      <c r="L42" s="277" t="s">
        <v>54</v>
      </c>
      <c r="M42" s="278"/>
      <c r="N42" s="71" t="s">
        <v>62</v>
      </c>
      <c r="O42" s="152" t="s">
        <v>65</v>
      </c>
      <c r="P42" s="49">
        <v>81</v>
      </c>
      <c r="Q42" s="50">
        <v>0.625</v>
      </c>
      <c r="R42" s="67" t="s">
        <v>32</v>
      </c>
      <c r="S42" s="67">
        <v>10</v>
      </c>
      <c r="T42" s="258" t="s">
        <v>12</v>
      </c>
      <c r="U42" s="259"/>
      <c r="V42" s="48" t="str">
        <f t="shared" si="12"/>
        <v>A1IvančiceSokol Poruba II</v>
      </c>
      <c r="W42" s="258" t="s">
        <v>33</v>
      </c>
      <c r="X42" s="259"/>
      <c r="Y42" s="48" t="str">
        <f t="shared" si="13"/>
        <v>A1Sokol Poruba IIIvančice</v>
      </c>
      <c r="Z42" s="68">
        <f>VLOOKUP(V42,[1]Sheet4!A$1:B$65536,2,0)</f>
        <v>22</v>
      </c>
      <c r="AA42" s="106" t="s">
        <v>42</v>
      </c>
      <c r="AB42" s="84">
        <f>VLOOKUP([1]Rozlosování!Y42,[1]Sheet4!A$1:B$65536,2,0)</f>
        <v>5</v>
      </c>
      <c r="AC42" s="95"/>
      <c r="AD42" s="49">
        <v>102</v>
      </c>
      <c r="AE42" s="50">
        <v>0.66666666666787899</v>
      </c>
      <c r="AF42" s="138" t="s">
        <v>21</v>
      </c>
      <c r="AG42" s="138" t="s">
        <v>95</v>
      </c>
      <c r="AH42" s="240" t="s">
        <v>48</v>
      </c>
      <c r="AI42" s="241"/>
      <c r="AJ42" s="139" t="str">
        <f t="shared" si="14"/>
        <v>BTrnávkaSokol Poruba</v>
      </c>
      <c r="AK42" s="240" t="s">
        <v>52</v>
      </c>
      <c r="AL42" s="241"/>
      <c r="AM42" s="139" t="str">
        <f t="shared" si="15"/>
        <v>BSokol PorubaTrnávka</v>
      </c>
      <c r="AN42" s="145">
        <v>0</v>
      </c>
      <c r="AO42" s="144" t="s">
        <v>42</v>
      </c>
      <c r="AP42" s="146">
        <v>12</v>
      </c>
      <c r="AQ42" s="46"/>
    </row>
    <row r="43" spans="1:43" ht="15" customHeight="1">
      <c r="A43" s="46"/>
      <c r="B43" s="264" t="s">
        <v>96</v>
      </c>
      <c r="C43" s="265"/>
      <c r="D43" s="266"/>
      <c r="E43" s="267" t="s">
        <v>93</v>
      </c>
      <c r="F43" s="268"/>
      <c r="G43" s="268"/>
      <c r="H43" s="129"/>
      <c r="I43" s="267" t="s">
        <v>97</v>
      </c>
      <c r="J43" s="268"/>
      <c r="K43" s="129"/>
      <c r="L43" s="269" t="s">
        <v>47</v>
      </c>
      <c r="M43" s="270"/>
      <c r="N43" s="59" t="s">
        <v>51</v>
      </c>
      <c r="O43" s="89"/>
      <c r="P43" s="49">
        <v>82</v>
      </c>
      <c r="Q43" s="50">
        <v>0.649305555554747</v>
      </c>
      <c r="R43" s="160" t="s">
        <v>26</v>
      </c>
      <c r="S43" s="160" t="s">
        <v>95</v>
      </c>
      <c r="T43" s="230" t="s">
        <v>43</v>
      </c>
      <c r="U43" s="231"/>
      <c r="V43" s="161" t="str">
        <f t="shared" si="12"/>
        <v>AMorava-MixPezinok</v>
      </c>
      <c r="W43" s="230" t="s">
        <v>13</v>
      </c>
      <c r="X43" s="231"/>
      <c r="Y43" s="161" t="str">
        <f t="shared" si="13"/>
        <v>APezinokMorava-Mix</v>
      </c>
      <c r="Z43" s="162">
        <f>VLOOKUP(V43,[1]Sheet4!A$1:B$65536,2,0)</f>
        <v>10</v>
      </c>
      <c r="AA43" s="163" t="s">
        <v>42</v>
      </c>
      <c r="AB43" s="164">
        <f>VLOOKUP([1]Rozlosování!Y43,[1]Sheet4!A$1:B$65536,2,0)</f>
        <v>14</v>
      </c>
      <c r="AC43" s="95"/>
      <c r="AD43" s="49">
        <v>103</v>
      </c>
      <c r="AE43" s="50">
        <v>0.690972222222626</v>
      </c>
      <c r="AF43" s="138" t="s">
        <v>21</v>
      </c>
      <c r="AG43" s="138" t="s">
        <v>98</v>
      </c>
      <c r="AH43" s="240" t="s">
        <v>50</v>
      </c>
      <c r="AI43" s="241"/>
      <c r="AJ43" s="139" t="str">
        <f t="shared" si="14"/>
        <v>BHC HlučínVelké Meziříčí</v>
      </c>
      <c r="AK43" s="240" t="s">
        <v>53</v>
      </c>
      <c r="AL43" s="241"/>
      <c r="AM43" s="139" t="str">
        <f t="shared" si="15"/>
        <v>BVelké MeziříčíHC Hlučín</v>
      </c>
      <c r="AN43" s="145">
        <f>VLOOKUP(AJ43,[1]Sheet4!A$1:B$65536,2,0)</f>
        <v>14</v>
      </c>
      <c r="AO43" s="144" t="s">
        <v>42</v>
      </c>
      <c r="AP43" s="146">
        <f>VLOOKUP(AM43,[1]Sheet4!A$1:B$65536,2,0)</f>
        <v>15</v>
      </c>
      <c r="AQ43" s="46"/>
    </row>
    <row r="44" spans="1:43" ht="15" customHeight="1">
      <c r="A44" s="46"/>
      <c r="B44" s="255" t="s">
        <v>99</v>
      </c>
      <c r="C44" s="256"/>
      <c r="D44" s="257"/>
      <c r="E44" s="258" t="s">
        <v>93</v>
      </c>
      <c r="F44" s="259"/>
      <c r="G44" s="259"/>
      <c r="H44" s="48"/>
      <c r="I44" s="258" t="s">
        <v>100</v>
      </c>
      <c r="J44" s="259"/>
      <c r="K44" s="48"/>
      <c r="L44" s="260" t="s">
        <v>32</v>
      </c>
      <c r="M44" s="261"/>
      <c r="N44" s="76" t="s">
        <v>44</v>
      </c>
      <c r="O44" s="89"/>
      <c r="P44" s="49">
        <v>83</v>
      </c>
      <c r="Q44" s="50">
        <v>0.67361111110949401</v>
      </c>
      <c r="R44" s="160" t="s">
        <v>26</v>
      </c>
      <c r="S44" s="160" t="s">
        <v>98</v>
      </c>
      <c r="T44" s="230" t="s">
        <v>33</v>
      </c>
      <c r="U44" s="231"/>
      <c r="V44" s="161" t="str">
        <f t="shared" si="12"/>
        <v>ASokol Poruba IISokol Poruba I</v>
      </c>
      <c r="W44" s="230" t="s">
        <v>46</v>
      </c>
      <c r="X44" s="231"/>
      <c r="Y44" s="161" t="str">
        <f t="shared" si="13"/>
        <v>ASokol Poruba ISokol Poruba II</v>
      </c>
      <c r="Z44" s="162">
        <f>VLOOKUP(V44,[1]Sheet4!A$1:B$65536,2,0)</f>
        <v>11</v>
      </c>
      <c r="AA44" s="163" t="s">
        <v>42</v>
      </c>
      <c r="AB44" s="164">
        <f>VLOOKUP([1]Rozlosování!Y44,[1]Sheet4!A$1:B$65536,2,0)</f>
        <v>13</v>
      </c>
      <c r="AC44" s="95"/>
      <c r="AD44" s="49">
        <v>104</v>
      </c>
      <c r="AE44" s="50">
        <v>0.715277777777374</v>
      </c>
      <c r="AF44" s="173" t="s">
        <v>71</v>
      </c>
      <c r="AG44" s="173">
        <v>3</v>
      </c>
      <c r="AH44" s="262" t="s">
        <v>19</v>
      </c>
      <c r="AI44" s="263"/>
      <c r="AJ44" s="174" t="str">
        <f t="shared" si="14"/>
        <v>CC2BojnicePolanka A</v>
      </c>
      <c r="AK44" s="262" t="s">
        <v>55</v>
      </c>
      <c r="AL44" s="263"/>
      <c r="AM44" s="174" t="str">
        <f t="shared" si="15"/>
        <v>CC2Polanka ABojnice</v>
      </c>
      <c r="AN44" s="175">
        <f>VLOOKUP(AJ44,[1]Sheet4!A$1:B$65536,2,0)</f>
        <v>13</v>
      </c>
      <c r="AO44" s="176" t="s">
        <v>42</v>
      </c>
      <c r="AP44" s="177">
        <f>VLOOKUP(AM44,[1]Sheet4!A$1:B$65536,2,0)</f>
        <v>8</v>
      </c>
      <c r="AQ44" s="46"/>
    </row>
    <row r="45" spans="1:43" ht="15" customHeight="1">
      <c r="A45" s="46"/>
      <c r="B45" s="249" t="s">
        <v>101</v>
      </c>
      <c r="C45" s="250"/>
      <c r="D45" s="250"/>
      <c r="E45" s="250"/>
      <c r="F45" s="250"/>
      <c r="G45" s="250"/>
      <c r="H45" s="250"/>
      <c r="I45" s="250"/>
      <c r="J45" s="251"/>
      <c r="K45" s="110"/>
      <c r="L45" s="110"/>
      <c r="M45" s="110"/>
      <c r="N45" s="110"/>
      <c r="P45" s="49">
        <v>84</v>
      </c>
      <c r="Q45" s="50">
        <v>0.69791666666787899</v>
      </c>
      <c r="R45" s="138" t="s">
        <v>21</v>
      </c>
      <c r="S45" s="138" t="s">
        <v>102</v>
      </c>
      <c r="T45" s="240" t="s">
        <v>49</v>
      </c>
      <c r="U45" s="241"/>
      <c r="V45" s="139" t="str">
        <f t="shared" si="12"/>
        <v>BCement HranicePolanka</v>
      </c>
      <c r="W45" s="240" t="s">
        <v>45</v>
      </c>
      <c r="X45" s="241"/>
      <c r="Y45" s="139" t="str">
        <f t="shared" si="13"/>
        <v>BPolankaCement Hranice</v>
      </c>
      <c r="Z45" s="140">
        <f>VLOOKUP(V45,[1]Sheet4!A$1:B$65536,2,0)</f>
        <v>16</v>
      </c>
      <c r="AA45" s="141" t="s">
        <v>42</v>
      </c>
      <c r="AB45" s="142">
        <f>VLOOKUP([1]Rozlosování!Y45,[1]Sheet4!A$1:B$65536,2,0)</f>
        <v>7</v>
      </c>
      <c r="AC45" s="95"/>
      <c r="AD45" s="49">
        <v>105</v>
      </c>
      <c r="AE45" s="50">
        <v>0.73958333333212101</v>
      </c>
      <c r="AF45" s="168" t="s">
        <v>70</v>
      </c>
      <c r="AG45" s="168">
        <v>3</v>
      </c>
      <c r="AH45" s="232" t="s">
        <v>12</v>
      </c>
      <c r="AI45" s="233"/>
      <c r="AJ45" s="169" t="str">
        <f t="shared" si="14"/>
        <v>CC1IvančiceKHZ Vsetín</v>
      </c>
      <c r="AK45" s="232" t="s">
        <v>67</v>
      </c>
      <c r="AL45" s="233"/>
      <c r="AM45" s="169" t="str">
        <f t="shared" si="15"/>
        <v>CC1KHZ VsetínIvančice</v>
      </c>
      <c r="AN45" s="170">
        <f>VLOOKUP(AJ45,[1]Sheet4!A$1:B$65536,2,0)</f>
        <v>20</v>
      </c>
      <c r="AO45" s="171" t="s">
        <v>42</v>
      </c>
      <c r="AP45" s="172">
        <f>VLOOKUP(AM45,[1]Sheet4!A$1:B$65536,2,0)</f>
        <v>15</v>
      </c>
      <c r="AQ45" s="46"/>
    </row>
    <row r="46" spans="1:43" ht="15" customHeight="1">
      <c r="A46" s="46"/>
      <c r="B46" s="252" t="s">
        <v>70</v>
      </c>
      <c r="C46" s="253"/>
      <c r="D46" s="252" t="s">
        <v>12</v>
      </c>
      <c r="E46" s="254"/>
      <c r="F46" s="253"/>
      <c r="G46" s="252" t="s">
        <v>16</v>
      </c>
      <c r="H46" s="254"/>
      <c r="I46" s="253"/>
      <c r="J46" s="168" t="s">
        <v>67</v>
      </c>
      <c r="P46" s="49">
        <v>85</v>
      </c>
      <c r="Q46" s="50">
        <v>0.722222222222626</v>
      </c>
      <c r="R46" s="160" t="s">
        <v>26</v>
      </c>
      <c r="S46" s="160" t="s">
        <v>102</v>
      </c>
      <c r="T46" s="230" t="s">
        <v>8</v>
      </c>
      <c r="U46" s="231"/>
      <c r="V46" s="161" t="str">
        <f t="shared" si="12"/>
        <v>ANáchodPolanka</v>
      </c>
      <c r="W46" s="230" t="s">
        <v>45</v>
      </c>
      <c r="X46" s="231"/>
      <c r="Y46" s="161" t="str">
        <f t="shared" si="13"/>
        <v>APolankaNáchod</v>
      </c>
      <c r="Z46" s="165">
        <f>VLOOKUP(V46,[1]Sheet4!A$1:B$65536,2,0)</f>
        <v>9</v>
      </c>
      <c r="AA46" s="166" t="s">
        <v>42</v>
      </c>
      <c r="AB46" s="167">
        <f>VLOOKUP([1]Rozlosování!Y46,[1]Sheet4!A$1:B$65536,2,0)</f>
        <v>15</v>
      </c>
      <c r="AC46" s="95"/>
      <c r="AD46" s="49">
        <v>106</v>
      </c>
      <c r="AE46" s="50">
        <v>0.76388888889050599</v>
      </c>
      <c r="AF46" s="183" t="s">
        <v>73</v>
      </c>
      <c r="AG46" s="183">
        <v>2</v>
      </c>
      <c r="AH46" s="242" t="s">
        <v>66</v>
      </c>
      <c r="AI46" s="243"/>
      <c r="AJ46" s="184" t="str">
        <f t="shared" si="14"/>
        <v>CC4Polanka BSKP Frýdek-Místek</v>
      </c>
      <c r="AK46" s="242" t="s">
        <v>24</v>
      </c>
      <c r="AL46" s="243"/>
      <c r="AM46" s="184" t="str">
        <f t="shared" si="15"/>
        <v>CC4SKP Frýdek-MístekPolanka B</v>
      </c>
      <c r="AN46" s="185">
        <f>VLOOKUP(AJ46,[1]Sheet4!A$1:B$65536,2,0)</f>
        <v>6</v>
      </c>
      <c r="AO46" s="186" t="s">
        <v>42</v>
      </c>
      <c r="AP46" s="187">
        <f>VLOOKUP(AM46,[1]Sheet4!A$1:B$65536,2,0)</f>
        <v>21</v>
      </c>
      <c r="AQ46" s="46"/>
    </row>
    <row r="47" spans="1:43" ht="15" customHeight="1">
      <c r="A47" s="46"/>
      <c r="B47" s="244" t="s">
        <v>71</v>
      </c>
      <c r="C47" s="245"/>
      <c r="D47" s="244" t="s">
        <v>55</v>
      </c>
      <c r="E47" s="246"/>
      <c r="F47" s="245"/>
      <c r="G47" s="244" t="s">
        <v>17</v>
      </c>
      <c r="H47" s="246"/>
      <c r="I47" s="245"/>
      <c r="J47" s="173" t="s">
        <v>19</v>
      </c>
      <c r="P47" s="49">
        <v>86</v>
      </c>
      <c r="Q47" s="50">
        <v>0.746527777777374</v>
      </c>
      <c r="R47" s="138" t="s">
        <v>21</v>
      </c>
      <c r="S47" s="138" t="s">
        <v>85</v>
      </c>
      <c r="T47" s="240" t="s">
        <v>24</v>
      </c>
      <c r="U47" s="241"/>
      <c r="V47" s="139" t="str">
        <f t="shared" si="12"/>
        <v>BSKP Frýdek-MístekIvančice</v>
      </c>
      <c r="W47" s="240" t="s">
        <v>12</v>
      </c>
      <c r="X47" s="241"/>
      <c r="Y47" s="139" t="str">
        <f t="shared" si="13"/>
        <v>BIvančiceSKP Frýdek-Místek</v>
      </c>
      <c r="Z47" s="143">
        <f>VLOOKUP(V47,[1]Sheet4!A$1:B$65536,2,0)</f>
        <v>23</v>
      </c>
      <c r="AA47" s="144" t="s">
        <v>42</v>
      </c>
      <c r="AB47" s="142">
        <f>VLOOKUP([1]Rozlosování!Y47,[1]Sheet4!A$1:B$65536,2,0)</f>
        <v>9</v>
      </c>
      <c r="AC47" s="95"/>
      <c r="AD47" s="49">
        <v>107</v>
      </c>
      <c r="AE47" s="50">
        <v>0.788194444445253</v>
      </c>
      <c r="AF47" s="178" t="s">
        <v>72</v>
      </c>
      <c r="AG47" s="178">
        <v>3</v>
      </c>
      <c r="AH47" s="247" t="s">
        <v>52</v>
      </c>
      <c r="AI47" s="248"/>
      <c r="AJ47" s="179" t="str">
        <f t="shared" si="14"/>
        <v>CC3Sokol PorubaHC Ostrava</v>
      </c>
      <c r="AK47" s="247" t="s">
        <v>64</v>
      </c>
      <c r="AL47" s="248"/>
      <c r="AM47" s="179" t="str">
        <f t="shared" si="15"/>
        <v>CC3HC OstravaSokol Poruba</v>
      </c>
      <c r="AN47" s="180">
        <f>VLOOKUP(AJ47,[1]Sheet4!A$1:B$65536,2,0)</f>
        <v>8</v>
      </c>
      <c r="AO47" s="181" t="s">
        <v>42</v>
      </c>
      <c r="AP47" s="182">
        <f>VLOOKUP(AM47,[1]Sheet4!A$1:B$65536,2,0)</f>
        <v>9</v>
      </c>
      <c r="AQ47" s="46"/>
    </row>
    <row r="48" spans="1:43" ht="15" customHeight="1">
      <c r="B48" s="237" t="s">
        <v>72</v>
      </c>
      <c r="C48" s="238"/>
      <c r="D48" s="237" t="s">
        <v>29</v>
      </c>
      <c r="E48" s="239"/>
      <c r="F48" s="238"/>
      <c r="G48" s="237" t="s">
        <v>64</v>
      </c>
      <c r="H48" s="239"/>
      <c r="I48" s="238"/>
      <c r="J48" s="178" t="s">
        <v>52</v>
      </c>
      <c r="O48" s="46"/>
      <c r="P48" s="49">
        <v>87</v>
      </c>
      <c r="Q48" s="50">
        <v>0.77083333333212101</v>
      </c>
      <c r="R48" s="138" t="s">
        <v>21</v>
      </c>
      <c r="S48" s="138" t="s">
        <v>86</v>
      </c>
      <c r="T48" s="240" t="s">
        <v>19</v>
      </c>
      <c r="U48" s="241"/>
      <c r="V48" s="139" t="str">
        <f t="shared" si="12"/>
        <v>BBojniceUherské Hradiště</v>
      </c>
      <c r="W48" s="240" t="s">
        <v>22</v>
      </c>
      <c r="X48" s="241"/>
      <c r="Y48" s="139" t="str">
        <f t="shared" si="13"/>
        <v>BUherské HradištěBojnice</v>
      </c>
      <c r="Z48" s="143">
        <f>VLOOKUP(V48,[1]Sheet4!A$1:B$65536,2,0)</f>
        <v>23</v>
      </c>
      <c r="AA48" s="144" t="s">
        <v>42</v>
      </c>
      <c r="AB48" s="142">
        <f>VLOOKUP([1]Rozlosování!Y48,[1]Sheet4!A$1:B$65536,2,0)</f>
        <v>8</v>
      </c>
      <c r="AC48" s="95"/>
      <c r="AD48" s="49">
        <v>108</v>
      </c>
      <c r="AE48" s="50">
        <v>0.8125</v>
      </c>
      <c r="AF48" s="168" t="s">
        <v>15</v>
      </c>
      <c r="AG48" s="168" t="s">
        <v>84</v>
      </c>
      <c r="AH48" s="232" t="s">
        <v>67</v>
      </c>
      <c r="AI48" s="233"/>
      <c r="AJ48" s="169" t="str">
        <f t="shared" si="14"/>
        <v>CKHZ VsetínPolanka A</v>
      </c>
      <c r="AK48" s="232" t="s">
        <v>55</v>
      </c>
      <c r="AL48" s="233"/>
      <c r="AM48" s="169" t="str">
        <f t="shared" si="15"/>
        <v>CPolanka AKHZ Vsetín</v>
      </c>
      <c r="AN48" s="170">
        <f>VLOOKUP(AJ48,[1]Sheet4!A$1:B$65536,2,0)</f>
        <v>13</v>
      </c>
      <c r="AO48" s="171" t="s">
        <v>42</v>
      </c>
      <c r="AP48" s="172">
        <f>VLOOKUP(AM48,[1]Sheet4!A$1:B$65536,2,0)</f>
        <v>6</v>
      </c>
      <c r="AQ48" s="46"/>
    </row>
    <row r="49" spans="2:42" ht="15" customHeight="1">
      <c r="B49" s="234" t="s">
        <v>73</v>
      </c>
      <c r="C49" s="235"/>
      <c r="D49" s="234" t="s">
        <v>56</v>
      </c>
      <c r="E49" s="236"/>
      <c r="F49" s="235"/>
      <c r="G49" s="234" t="s">
        <v>24</v>
      </c>
      <c r="H49" s="236"/>
      <c r="I49" s="235"/>
      <c r="J49" s="183" t="s">
        <v>66</v>
      </c>
      <c r="O49" s="46"/>
      <c r="P49" s="49">
        <v>88</v>
      </c>
      <c r="Q49" s="50">
        <v>0.79513888889050599</v>
      </c>
      <c r="R49" s="160" t="s">
        <v>26</v>
      </c>
      <c r="S49" s="160" t="s">
        <v>85</v>
      </c>
      <c r="T49" s="230" t="s">
        <v>12</v>
      </c>
      <c r="U49" s="231"/>
      <c r="V49" s="161" t="str">
        <f t="shared" si="12"/>
        <v>AIvančiceKP Brno</v>
      </c>
      <c r="W49" s="230" t="s">
        <v>27</v>
      </c>
      <c r="X49" s="231"/>
      <c r="Y49" s="161" t="str">
        <f t="shared" si="13"/>
        <v>AKP BrnoIvančice</v>
      </c>
      <c r="Z49" s="165">
        <f>VLOOKUP(V49,[1]Sheet4!A$1:B$65536,2,0)</f>
        <v>20</v>
      </c>
      <c r="AA49" s="166" t="s">
        <v>42</v>
      </c>
      <c r="AB49" s="164">
        <f>VLOOKUP([1]Rozlosování!Y49,[1]Sheet4!A$1:B$65536,2,0)</f>
        <v>10</v>
      </c>
      <c r="AC49" s="95"/>
      <c r="AD49" s="46"/>
      <c r="AE49" s="46"/>
      <c r="AF49" s="46"/>
      <c r="AG49" s="46"/>
      <c r="AH49" s="46"/>
      <c r="AI49" s="46"/>
      <c r="AJ49" s="88" t="str">
        <f>CONCATENATE(AH49,AD49)</f>
        <v/>
      </c>
      <c r="AK49" s="46"/>
      <c r="AL49" s="46"/>
      <c r="AM49" s="88" t="str">
        <f>CONCATENATE(AK49,AD49)</f>
        <v/>
      </c>
      <c r="AN49" s="46"/>
      <c r="AO49" s="46"/>
      <c r="AP49" s="46"/>
    </row>
    <row r="50" spans="2:42" ht="15" customHeight="1">
      <c r="B50" s="227" t="s">
        <v>74</v>
      </c>
      <c r="C50" s="228"/>
      <c r="D50" s="227" t="s">
        <v>8</v>
      </c>
      <c r="E50" s="229"/>
      <c r="F50" s="228"/>
      <c r="G50" s="227" t="s">
        <v>63</v>
      </c>
      <c r="H50" s="229"/>
      <c r="I50" s="228"/>
      <c r="J50" s="188"/>
      <c r="O50" s="46"/>
      <c r="P50" s="49">
        <v>89</v>
      </c>
      <c r="Q50" s="50">
        <v>0.819444444445253</v>
      </c>
      <c r="R50" s="160" t="s">
        <v>26</v>
      </c>
      <c r="S50" s="160" t="s">
        <v>86</v>
      </c>
      <c r="T50" s="230" t="s">
        <v>29</v>
      </c>
      <c r="U50" s="231"/>
      <c r="V50" s="161" t="str">
        <f t="shared" si="12"/>
        <v>ASokol OstravaVsetín</v>
      </c>
      <c r="W50" s="230" t="s">
        <v>9</v>
      </c>
      <c r="X50" s="231"/>
      <c r="Y50" s="161" t="str">
        <f t="shared" si="13"/>
        <v>AVsetínSokol Ostrava</v>
      </c>
      <c r="Z50" s="165">
        <f>VLOOKUP(V50,[1]Sheet4!A$1:B$65536,2,0)</f>
        <v>22</v>
      </c>
      <c r="AA50" s="166" t="s">
        <v>42</v>
      </c>
      <c r="AB50" s="164">
        <f>VLOOKUP([1]Rozlosování!Y50,[1]Sheet4!A$1:B$65536,2,0)</f>
        <v>16</v>
      </c>
      <c r="AC50" s="95"/>
      <c r="AJ50" s="88"/>
      <c r="AM50" s="88"/>
    </row>
    <row r="51" spans="2:42" ht="15">
      <c r="B51" s="46"/>
      <c r="G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</row>
  </sheetData>
  <mergeCells count="270">
    <mergeCell ref="B2:N2"/>
    <mergeCell ref="P2:AB2"/>
    <mergeCell ref="AD2:AP2"/>
    <mergeCell ref="F3:J3"/>
    <mergeCell ref="L3:N3"/>
    <mergeCell ref="T3:X3"/>
    <mergeCell ref="Z3:AB3"/>
    <mergeCell ref="AH3:AL3"/>
    <mergeCell ref="AN3:AP3"/>
    <mergeCell ref="F5:G5"/>
    <mergeCell ref="I5:J5"/>
    <mergeCell ref="T5:U5"/>
    <mergeCell ref="W5:X5"/>
    <mergeCell ref="AH5:AI5"/>
    <mergeCell ref="AK5:AL5"/>
    <mergeCell ref="F4:G4"/>
    <mergeCell ref="I4:J4"/>
    <mergeCell ref="T4:U4"/>
    <mergeCell ref="W4:X4"/>
    <mergeCell ref="AH4:AI4"/>
    <mergeCell ref="AK4:AL4"/>
    <mergeCell ref="F8:G8"/>
    <mergeCell ref="I8:J8"/>
    <mergeCell ref="T8:U8"/>
    <mergeCell ref="W8:X8"/>
    <mergeCell ref="AH8:AI8"/>
    <mergeCell ref="AK8:AL8"/>
    <mergeCell ref="AY6:AZ6"/>
    <mergeCell ref="F7:G7"/>
    <mergeCell ref="I7:J7"/>
    <mergeCell ref="T7:U7"/>
    <mergeCell ref="W7:X7"/>
    <mergeCell ref="AH7:AI7"/>
    <mergeCell ref="AK7:AL7"/>
    <mergeCell ref="AY7:AZ7"/>
    <mergeCell ref="F6:G6"/>
    <mergeCell ref="I6:J6"/>
    <mergeCell ref="T6:U6"/>
    <mergeCell ref="W6:X6"/>
    <mergeCell ref="AH6:AI6"/>
    <mergeCell ref="AK6:AL6"/>
    <mergeCell ref="F10:G10"/>
    <mergeCell ref="I10:J10"/>
    <mergeCell ref="T10:U10"/>
    <mergeCell ref="W10:X10"/>
    <mergeCell ref="AH10:AI10"/>
    <mergeCell ref="AK10:AL10"/>
    <mergeCell ref="F9:G9"/>
    <mergeCell ref="I9:J9"/>
    <mergeCell ref="T9:U9"/>
    <mergeCell ref="W9:X9"/>
    <mergeCell ref="AH9:AI9"/>
    <mergeCell ref="AK9:AL9"/>
    <mergeCell ref="F12:G12"/>
    <mergeCell ref="I12:J12"/>
    <mergeCell ref="T12:U12"/>
    <mergeCell ref="W12:X12"/>
    <mergeCell ref="AH12:AI12"/>
    <mergeCell ref="AK12:AL12"/>
    <mergeCell ref="F11:G11"/>
    <mergeCell ref="I11:J11"/>
    <mergeCell ref="T11:U11"/>
    <mergeCell ref="W11:X11"/>
    <mergeCell ref="AH11:AI11"/>
    <mergeCell ref="AK11:AL11"/>
    <mergeCell ref="AK14:AL14"/>
    <mergeCell ref="F15:G15"/>
    <mergeCell ref="I15:J15"/>
    <mergeCell ref="T15:U15"/>
    <mergeCell ref="W15:X15"/>
    <mergeCell ref="AH15:AI15"/>
    <mergeCell ref="AK15:AL15"/>
    <mergeCell ref="D13:N13"/>
    <mergeCell ref="T13:U13"/>
    <mergeCell ref="W13:X13"/>
    <mergeCell ref="AH13:AI13"/>
    <mergeCell ref="AK13:AL13"/>
    <mergeCell ref="F14:G14"/>
    <mergeCell ref="I14:J14"/>
    <mergeCell ref="T14:U14"/>
    <mergeCell ref="W14:X14"/>
    <mergeCell ref="AH14:AI14"/>
    <mergeCell ref="F17:G17"/>
    <mergeCell ref="I17:J17"/>
    <mergeCell ref="T17:U17"/>
    <mergeCell ref="W17:X17"/>
    <mergeCell ref="AH17:AI17"/>
    <mergeCell ref="AK17:AL17"/>
    <mergeCell ref="F16:G16"/>
    <mergeCell ref="I16:J16"/>
    <mergeCell ref="T16:U16"/>
    <mergeCell ref="W16:X16"/>
    <mergeCell ref="AH16:AI16"/>
    <mergeCell ref="AK16:AL16"/>
    <mergeCell ref="F19:G19"/>
    <mergeCell ref="I19:J19"/>
    <mergeCell ref="T19:U19"/>
    <mergeCell ref="W19:X19"/>
    <mergeCell ref="AH19:AI19"/>
    <mergeCell ref="AK19:AL19"/>
    <mergeCell ref="F18:G18"/>
    <mergeCell ref="I18:J18"/>
    <mergeCell ref="T18:U18"/>
    <mergeCell ref="W18:X18"/>
    <mergeCell ref="AH18:AI18"/>
    <mergeCell ref="AK18:AL18"/>
    <mergeCell ref="AH22:AI22"/>
    <mergeCell ref="AK22:AL22"/>
    <mergeCell ref="F21:G21"/>
    <mergeCell ref="I21:J21"/>
    <mergeCell ref="T21:U21"/>
    <mergeCell ref="W21:X21"/>
    <mergeCell ref="AH21:AI21"/>
    <mergeCell ref="AK21:AL21"/>
    <mergeCell ref="F20:G20"/>
    <mergeCell ref="I20:J20"/>
    <mergeCell ref="T20:U20"/>
    <mergeCell ref="W20:X20"/>
    <mergeCell ref="AH20:AI20"/>
    <mergeCell ref="AK20:AL20"/>
    <mergeCell ref="F23:G23"/>
    <mergeCell ref="I23:J23"/>
    <mergeCell ref="T23:U23"/>
    <mergeCell ref="W23:X23"/>
    <mergeCell ref="T24:U24"/>
    <mergeCell ref="W24:X24"/>
    <mergeCell ref="F22:G22"/>
    <mergeCell ref="I22:J22"/>
    <mergeCell ref="T22:U22"/>
    <mergeCell ref="W22:X22"/>
    <mergeCell ref="AK29:AL29"/>
    <mergeCell ref="AN29:AP29"/>
    <mergeCell ref="F30:G30"/>
    <mergeCell ref="I30:J30"/>
    <mergeCell ref="T30:U30"/>
    <mergeCell ref="W30:X30"/>
    <mergeCell ref="AH30:AI30"/>
    <mergeCell ref="AK30:AL30"/>
    <mergeCell ref="T25:U25"/>
    <mergeCell ref="W25:X25"/>
    <mergeCell ref="B28:N28"/>
    <mergeCell ref="P28:AB28"/>
    <mergeCell ref="AD28:AP28"/>
    <mergeCell ref="F29:J29"/>
    <mergeCell ref="L29:N29"/>
    <mergeCell ref="T29:X29"/>
    <mergeCell ref="Z29:AB29"/>
    <mergeCell ref="AH29:AI29"/>
    <mergeCell ref="F32:G32"/>
    <mergeCell ref="I32:J32"/>
    <mergeCell ref="T32:U32"/>
    <mergeCell ref="W32:X32"/>
    <mergeCell ref="AH32:AI32"/>
    <mergeCell ref="AK32:AL32"/>
    <mergeCell ref="F31:G31"/>
    <mergeCell ref="I31:J31"/>
    <mergeCell ref="T31:U31"/>
    <mergeCell ref="W31:X31"/>
    <mergeCell ref="AH31:AI31"/>
    <mergeCell ref="AK31:AL31"/>
    <mergeCell ref="F34:G34"/>
    <mergeCell ref="I34:J34"/>
    <mergeCell ref="T34:U34"/>
    <mergeCell ref="W34:X34"/>
    <mergeCell ref="AH34:AI34"/>
    <mergeCell ref="AK34:AL34"/>
    <mergeCell ref="F33:G33"/>
    <mergeCell ref="I33:J33"/>
    <mergeCell ref="T33:U33"/>
    <mergeCell ref="W33:X33"/>
    <mergeCell ref="AH33:AI33"/>
    <mergeCell ref="AK33:AL33"/>
    <mergeCell ref="F36:G36"/>
    <mergeCell ref="I36:J36"/>
    <mergeCell ref="T36:U36"/>
    <mergeCell ref="W36:X36"/>
    <mergeCell ref="AH36:AI36"/>
    <mergeCell ref="AK36:AL36"/>
    <mergeCell ref="F35:G35"/>
    <mergeCell ref="I35:J35"/>
    <mergeCell ref="T35:U35"/>
    <mergeCell ref="W35:X35"/>
    <mergeCell ref="AH35:AI35"/>
    <mergeCell ref="AK35:AL35"/>
    <mergeCell ref="T38:U38"/>
    <mergeCell ref="W38:X38"/>
    <mergeCell ref="AH38:AI38"/>
    <mergeCell ref="AK38:AL38"/>
    <mergeCell ref="T39:U39"/>
    <mergeCell ref="W39:X39"/>
    <mergeCell ref="AH39:AI39"/>
    <mergeCell ref="AK39:AL39"/>
    <mergeCell ref="F37:G37"/>
    <mergeCell ref="I37:J37"/>
    <mergeCell ref="T37:U37"/>
    <mergeCell ref="W37:X37"/>
    <mergeCell ref="AH37:AI37"/>
    <mergeCell ref="AK37:AL37"/>
    <mergeCell ref="T40:U40"/>
    <mergeCell ref="W40:X40"/>
    <mergeCell ref="AH40:AI40"/>
    <mergeCell ref="AK40:AL40"/>
    <mergeCell ref="B41:D41"/>
    <mergeCell ref="E41:G41"/>
    <mergeCell ref="I41:J41"/>
    <mergeCell ref="L41:N41"/>
    <mergeCell ref="T41:U41"/>
    <mergeCell ref="W41:X41"/>
    <mergeCell ref="AH41:AI41"/>
    <mergeCell ref="AK41:AL41"/>
    <mergeCell ref="B42:D42"/>
    <mergeCell ref="E42:G42"/>
    <mergeCell ref="I42:J42"/>
    <mergeCell ref="L42:M42"/>
    <mergeCell ref="T42:U42"/>
    <mergeCell ref="W42:X42"/>
    <mergeCell ref="AH42:AI42"/>
    <mergeCell ref="AK42:AL42"/>
    <mergeCell ref="AH43:AI43"/>
    <mergeCell ref="AK43:AL43"/>
    <mergeCell ref="B44:D44"/>
    <mergeCell ref="E44:G44"/>
    <mergeCell ref="I44:J44"/>
    <mergeCell ref="L44:M44"/>
    <mergeCell ref="T44:U44"/>
    <mergeCell ref="W44:X44"/>
    <mergeCell ref="AH44:AI44"/>
    <mergeCell ref="AK44:AL44"/>
    <mergeCell ref="B43:D43"/>
    <mergeCell ref="E43:G43"/>
    <mergeCell ref="I43:J43"/>
    <mergeCell ref="L43:M43"/>
    <mergeCell ref="T43:U43"/>
    <mergeCell ref="W43:X43"/>
    <mergeCell ref="B45:J45"/>
    <mergeCell ref="T45:U45"/>
    <mergeCell ref="W45:X45"/>
    <mergeCell ref="AH45:AI45"/>
    <mergeCell ref="AK45:AL45"/>
    <mergeCell ref="B46:C46"/>
    <mergeCell ref="D46:F46"/>
    <mergeCell ref="G46:I46"/>
    <mergeCell ref="T46:U46"/>
    <mergeCell ref="W46:X46"/>
    <mergeCell ref="AH46:AI46"/>
    <mergeCell ref="AK46:AL46"/>
    <mergeCell ref="B47:C47"/>
    <mergeCell ref="D47:F47"/>
    <mergeCell ref="G47:I47"/>
    <mergeCell ref="T47:U47"/>
    <mergeCell ref="W47:X47"/>
    <mergeCell ref="AH47:AI47"/>
    <mergeCell ref="AK47:AL47"/>
    <mergeCell ref="B50:C50"/>
    <mergeCell ref="D50:F50"/>
    <mergeCell ref="G50:I50"/>
    <mergeCell ref="T50:U50"/>
    <mergeCell ref="W50:X50"/>
    <mergeCell ref="AK48:AL48"/>
    <mergeCell ref="B49:C49"/>
    <mergeCell ref="D49:F49"/>
    <mergeCell ref="G49:I49"/>
    <mergeCell ref="T49:U49"/>
    <mergeCell ref="W49:X49"/>
    <mergeCell ref="B48:C48"/>
    <mergeCell ref="D48:F48"/>
    <mergeCell ref="G48:I48"/>
    <mergeCell ref="T48:U48"/>
    <mergeCell ref="W48:X48"/>
    <mergeCell ref="AH48:AI48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2"/>
  <sheetViews>
    <sheetView workbookViewId="0">
      <selection activeCell="F17" sqref="F17"/>
    </sheetView>
  </sheetViews>
  <sheetFormatPr defaultColWidth="9.140625" defaultRowHeight="15"/>
  <cols>
    <col min="1" max="8" width="9.140625" style="111" customWidth="1"/>
    <col min="9" max="10" width="5.140625" style="111" customWidth="1"/>
    <col min="11" max="256" width="9.140625" style="111"/>
    <col min="257" max="264" width="9.140625" style="111" customWidth="1"/>
    <col min="265" max="266" width="5.140625" style="111" customWidth="1"/>
    <col min="267" max="512" width="9.140625" style="111"/>
    <col min="513" max="520" width="9.140625" style="111" customWidth="1"/>
    <col min="521" max="522" width="5.140625" style="111" customWidth="1"/>
    <col min="523" max="768" width="9.140625" style="111"/>
    <col min="769" max="776" width="9.140625" style="111" customWidth="1"/>
    <col min="777" max="778" width="5.140625" style="111" customWidth="1"/>
    <col min="779" max="1024" width="9.140625" style="111"/>
    <col min="1025" max="1032" width="9.140625" style="111" customWidth="1"/>
    <col min="1033" max="1034" width="5.140625" style="111" customWidth="1"/>
    <col min="1035" max="1280" width="9.140625" style="111"/>
    <col min="1281" max="1288" width="9.140625" style="111" customWidth="1"/>
    <col min="1289" max="1290" width="5.140625" style="111" customWidth="1"/>
    <col min="1291" max="1536" width="9.140625" style="111"/>
    <col min="1537" max="1544" width="9.140625" style="111" customWidth="1"/>
    <col min="1545" max="1546" width="5.140625" style="111" customWidth="1"/>
    <col min="1547" max="1792" width="9.140625" style="111"/>
    <col min="1793" max="1800" width="9.140625" style="111" customWidth="1"/>
    <col min="1801" max="1802" width="5.140625" style="111" customWidth="1"/>
    <col min="1803" max="2048" width="9.140625" style="111"/>
    <col min="2049" max="2056" width="9.140625" style="111" customWidth="1"/>
    <col min="2057" max="2058" width="5.140625" style="111" customWidth="1"/>
    <col min="2059" max="2304" width="9.140625" style="111"/>
    <col min="2305" max="2312" width="9.140625" style="111" customWidth="1"/>
    <col min="2313" max="2314" width="5.140625" style="111" customWidth="1"/>
    <col min="2315" max="2560" width="9.140625" style="111"/>
    <col min="2561" max="2568" width="9.140625" style="111" customWidth="1"/>
    <col min="2569" max="2570" width="5.140625" style="111" customWidth="1"/>
    <col min="2571" max="2816" width="9.140625" style="111"/>
    <col min="2817" max="2824" width="9.140625" style="111" customWidth="1"/>
    <col min="2825" max="2826" width="5.140625" style="111" customWidth="1"/>
    <col min="2827" max="3072" width="9.140625" style="111"/>
    <col min="3073" max="3080" width="9.140625" style="111" customWidth="1"/>
    <col min="3081" max="3082" width="5.140625" style="111" customWidth="1"/>
    <col min="3083" max="3328" width="9.140625" style="111"/>
    <col min="3329" max="3336" width="9.140625" style="111" customWidth="1"/>
    <col min="3337" max="3338" width="5.140625" style="111" customWidth="1"/>
    <col min="3339" max="3584" width="9.140625" style="111"/>
    <col min="3585" max="3592" width="9.140625" style="111" customWidth="1"/>
    <col min="3593" max="3594" width="5.140625" style="111" customWidth="1"/>
    <col min="3595" max="3840" width="9.140625" style="111"/>
    <col min="3841" max="3848" width="9.140625" style="111" customWidth="1"/>
    <col min="3849" max="3850" width="5.140625" style="111" customWidth="1"/>
    <col min="3851" max="4096" width="9.140625" style="111"/>
    <col min="4097" max="4104" width="9.140625" style="111" customWidth="1"/>
    <col min="4105" max="4106" width="5.140625" style="111" customWidth="1"/>
    <col min="4107" max="4352" width="9.140625" style="111"/>
    <col min="4353" max="4360" width="9.140625" style="111" customWidth="1"/>
    <col min="4361" max="4362" width="5.140625" style="111" customWidth="1"/>
    <col min="4363" max="4608" width="9.140625" style="111"/>
    <col min="4609" max="4616" width="9.140625" style="111" customWidth="1"/>
    <col min="4617" max="4618" width="5.140625" style="111" customWidth="1"/>
    <col min="4619" max="4864" width="9.140625" style="111"/>
    <col min="4865" max="4872" width="9.140625" style="111" customWidth="1"/>
    <col min="4873" max="4874" width="5.140625" style="111" customWidth="1"/>
    <col min="4875" max="5120" width="9.140625" style="111"/>
    <col min="5121" max="5128" width="9.140625" style="111" customWidth="1"/>
    <col min="5129" max="5130" width="5.140625" style="111" customWidth="1"/>
    <col min="5131" max="5376" width="9.140625" style="111"/>
    <col min="5377" max="5384" width="9.140625" style="111" customWidth="1"/>
    <col min="5385" max="5386" width="5.140625" style="111" customWidth="1"/>
    <col min="5387" max="5632" width="9.140625" style="111"/>
    <col min="5633" max="5640" width="9.140625" style="111" customWidth="1"/>
    <col min="5641" max="5642" width="5.140625" style="111" customWidth="1"/>
    <col min="5643" max="5888" width="9.140625" style="111"/>
    <col min="5889" max="5896" width="9.140625" style="111" customWidth="1"/>
    <col min="5897" max="5898" width="5.140625" style="111" customWidth="1"/>
    <col min="5899" max="6144" width="9.140625" style="111"/>
    <col min="6145" max="6152" width="9.140625" style="111" customWidth="1"/>
    <col min="6153" max="6154" width="5.140625" style="111" customWidth="1"/>
    <col min="6155" max="6400" width="9.140625" style="111"/>
    <col min="6401" max="6408" width="9.140625" style="111" customWidth="1"/>
    <col min="6409" max="6410" width="5.140625" style="111" customWidth="1"/>
    <col min="6411" max="6656" width="9.140625" style="111"/>
    <col min="6657" max="6664" width="9.140625" style="111" customWidth="1"/>
    <col min="6665" max="6666" width="5.140625" style="111" customWidth="1"/>
    <col min="6667" max="6912" width="9.140625" style="111"/>
    <col min="6913" max="6920" width="9.140625" style="111" customWidth="1"/>
    <col min="6921" max="6922" width="5.140625" style="111" customWidth="1"/>
    <col min="6923" max="7168" width="9.140625" style="111"/>
    <col min="7169" max="7176" width="9.140625" style="111" customWidth="1"/>
    <col min="7177" max="7178" width="5.140625" style="111" customWidth="1"/>
    <col min="7179" max="7424" width="9.140625" style="111"/>
    <col min="7425" max="7432" width="9.140625" style="111" customWidth="1"/>
    <col min="7433" max="7434" width="5.140625" style="111" customWidth="1"/>
    <col min="7435" max="7680" width="9.140625" style="111"/>
    <col min="7681" max="7688" width="9.140625" style="111" customWidth="1"/>
    <col min="7689" max="7690" width="5.140625" style="111" customWidth="1"/>
    <col min="7691" max="7936" width="9.140625" style="111"/>
    <col min="7937" max="7944" width="9.140625" style="111" customWidth="1"/>
    <col min="7945" max="7946" width="5.140625" style="111" customWidth="1"/>
    <col min="7947" max="8192" width="9.140625" style="111"/>
    <col min="8193" max="8200" width="9.140625" style="111" customWidth="1"/>
    <col min="8201" max="8202" width="5.140625" style="111" customWidth="1"/>
    <col min="8203" max="8448" width="9.140625" style="111"/>
    <col min="8449" max="8456" width="9.140625" style="111" customWidth="1"/>
    <col min="8457" max="8458" width="5.140625" style="111" customWidth="1"/>
    <col min="8459" max="8704" width="9.140625" style="111"/>
    <col min="8705" max="8712" width="9.140625" style="111" customWidth="1"/>
    <col min="8713" max="8714" width="5.140625" style="111" customWidth="1"/>
    <col min="8715" max="8960" width="9.140625" style="111"/>
    <col min="8961" max="8968" width="9.140625" style="111" customWidth="1"/>
    <col min="8969" max="8970" width="5.140625" style="111" customWidth="1"/>
    <col min="8971" max="9216" width="9.140625" style="111"/>
    <col min="9217" max="9224" width="9.140625" style="111" customWidth="1"/>
    <col min="9225" max="9226" width="5.140625" style="111" customWidth="1"/>
    <col min="9227" max="9472" width="9.140625" style="111"/>
    <col min="9473" max="9480" width="9.140625" style="111" customWidth="1"/>
    <col min="9481" max="9482" width="5.140625" style="111" customWidth="1"/>
    <col min="9483" max="9728" width="9.140625" style="111"/>
    <col min="9729" max="9736" width="9.140625" style="111" customWidth="1"/>
    <col min="9737" max="9738" width="5.140625" style="111" customWidth="1"/>
    <col min="9739" max="9984" width="9.140625" style="111"/>
    <col min="9985" max="9992" width="9.140625" style="111" customWidth="1"/>
    <col min="9993" max="9994" width="5.140625" style="111" customWidth="1"/>
    <col min="9995" max="10240" width="9.140625" style="111"/>
    <col min="10241" max="10248" width="9.140625" style="111" customWidth="1"/>
    <col min="10249" max="10250" width="5.140625" style="111" customWidth="1"/>
    <col min="10251" max="10496" width="9.140625" style="111"/>
    <col min="10497" max="10504" width="9.140625" style="111" customWidth="1"/>
    <col min="10505" max="10506" width="5.140625" style="111" customWidth="1"/>
    <col min="10507" max="10752" width="9.140625" style="111"/>
    <col min="10753" max="10760" width="9.140625" style="111" customWidth="1"/>
    <col min="10761" max="10762" width="5.140625" style="111" customWidth="1"/>
    <col min="10763" max="11008" width="9.140625" style="111"/>
    <col min="11009" max="11016" width="9.140625" style="111" customWidth="1"/>
    <col min="11017" max="11018" width="5.140625" style="111" customWidth="1"/>
    <col min="11019" max="11264" width="9.140625" style="111"/>
    <col min="11265" max="11272" width="9.140625" style="111" customWidth="1"/>
    <col min="11273" max="11274" width="5.140625" style="111" customWidth="1"/>
    <col min="11275" max="11520" width="9.140625" style="111"/>
    <col min="11521" max="11528" width="9.140625" style="111" customWidth="1"/>
    <col min="11529" max="11530" width="5.140625" style="111" customWidth="1"/>
    <col min="11531" max="11776" width="9.140625" style="111"/>
    <col min="11777" max="11784" width="9.140625" style="111" customWidth="1"/>
    <col min="11785" max="11786" width="5.140625" style="111" customWidth="1"/>
    <col min="11787" max="12032" width="9.140625" style="111"/>
    <col min="12033" max="12040" width="9.140625" style="111" customWidth="1"/>
    <col min="12041" max="12042" width="5.140625" style="111" customWidth="1"/>
    <col min="12043" max="12288" width="9.140625" style="111"/>
    <col min="12289" max="12296" width="9.140625" style="111" customWidth="1"/>
    <col min="12297" max="12298" width="5.140625" style="111" customWidth="1"/>
    <col min="12299" max="12544" width="9.140625" style="111"/>
    <col min="12545" max="12552" width="9.140625" style="111" customWidth="1"/>
    <col min="12553" max="12554" width="5.140625" style="111" customWidth="1"/>
    <col min="12555" max="12800" width="9.140625" style="111"/>
    <col min="12801" max="12808" width="9.140625" style="111" customWidth="1"/>
    <col min="12809" max="12810" width="5.140625" style="111" customWidth="1"/>
    <col min="12811" max="13056" width="9.140625" style="111"/>
    <col min="13057" max="13064" width="9.140625" style="111" customWidth="1"/>
    <col min="13065" max="13066" width="5.140625" style="111" customWidth="1"/>
    <col min="13067" max="13312" width="9.140625" style="111"/>
    <col min="13313" max="13320" width="9.140625" style="111" customWidth="1"/>
    <col min="13321" max="13322" width="5.140625" style="111" customWidth="1"/>
    <col min="13323" max="13568" width="9.140625" style="111"/>
    <col min="13569" max="13576" width="9.140625" style="111" customWidth="1"/>
    <col min="13577" max="13578" width="5.140625" style="111" customWidth="1"/>
    <col min="13579" max="13824" width="9.140625" style="111"/>
    <col min="13825" max="13832" width="9.140625" style="111" customWidth="1"/>
    <col min="13833" max="13834" width="5.140625" style="111" customWidth="1"/>
    <col min="13835" max="14080" width="9.140625" style="111"/>
    <col min="14081" max="14088" width="9.140625" style="111" customWidth="1"/>
    <col min="14089" max="14090" width="5.140625" style="111" customWidth="1"/>
    <col min="14091" max="14336" width="9.140625" style="111"/>
    <col min="14337" max="14344" width="9.140625" style="111" customWidth="1"/>
    <col min="14345" max="14346" width="5.140625" style="111" customWidth="1"/>
    <col min="14347" max="14592" width="9.140625" style="111"/>
    <col min="14593" max="14600" width="9.140625" style="111" customWidth="1"/>
    <col min="14601" max="14602" width="5.140625" style="111" customWidth="1"/>
    <col min="14603" max="14848" width="9.140625" style="111"/>
    <col min="14849" max="14856" width="9.140625" style="111" customWidth="1"/>
    <col min="14857" max="14858" width="5.140625" style="111" customWidth="1"/>
    <col min="14859" max="15104" width="9.140625" style="111"/>
    <col min="15105" max="15112" width="9.140625" style="111" customWidth="1"/>
    <col min="15113" max="15114" width="5.140625" style="111" customWidth="1"/>
    <col min="15115" max="15360" width="9.140625" style="111"/>
    <col min="15361" max="15368" width="9.140625" style="111" customWidth="1"/>
    <col min="15369" max="15370" width="5.140625" style="111" customWidth="1"/>
    <col min="15371" max="15616" width="9.140625" style="111"/>
    <col min="15617" max="15624" width="9.140625" style="111" customWidth="1"/>
    <col min="15625" max="15626" width="5.140625" style="111" customWidth="1"/>
    <col min="15627" max="15872" width="9.140625" style="111"/>
    <col min="15873" max="15880" width="9.140625" style="111" customWidth="1"/>
    <col min="15881" max="15882" width="5.140625" style="111" customWidth="1"/>
    <col min="15883" max="16128" width="9.140625" style="111"/>
    <col min="16129" max="16136" width="9.140625" style="111" customWidth="1"/>
    <col min="16137" max="16138" width="5.140625" style="111" customWidth="1"/>
    <col min="16139" max="16384" width="9.140625" style="111"/>
  </cols>
  <sheetData>
    <row r="1" spans="1:10" ht="15.75">
      <c r="A1" s="217" t="s">
        <v>0</v>
      </c>
      <c r="B1" s="218"/>
      <c r="C1" s="218"/>
      <c r="D1" s="218"/>
      <c r="E1" s="218"/>
      <c r="F1" s="218"/>
      <c r="G1" s="218"/>
      <c r="H1" s="218"/>
      <c r="I1" s="218"/>
      <c r="J1" s="218"/>
    </row>
    <row r="2" spans="1:10" ht="18">
      <c r="A2" s="219" t="s">
        <v>1</v>
      </c>
      <c r="B2" s="218"/>
      <c r="C2" s="218"/>
      <c r="D2" s="218"/>
      <c r="E2" s="218"/>
      <c r="F2" s="218"/>
      <c r="G2" s="218"/>
      <c r="H2" s="218"/>
      <c r="I2" s="218"/>
      <c r="J2" s="218"/>
    </row>
    <row r="3" spans="1:10" ht="15" customHeight="1">
      <c r="A3" s="112"/>
      <c r="B3" s="112"/>
      <c r="C3" s="112"/>
      <c r="D3" s="112"/>
      <c r="E3" s="112"/>
      <c r="F3" s="112"/>
      <c r="G3" s="112"/>
      <c r="H3" s="112"/>
      <c r="I3" s="112"/>
      <c r="J3" s="112"/>
    </row>
    <row r="4" spans="1:10" ht="15" customHeight="1">
      <c r="A4" s="113" t="s">
        <v>2</v>
      </c>
      <c r="B4" s="113" t="s">
        <v>3</v>
      </c>
      <c r="C4" s="113" t="s">
        <v>4</v>
      </c>
      <c r="D4" s="113"/>
      <c r="E4" s="220"/>
      <c r="F4" s="215"/>
      <c r="G4" s="215"/>
      <c r="H4" s="211"/>
      <c r="I4" s="220" t="s">
        <v>5</v>
      </c>
      <c r="J4" s="211"/>
    </row>
    <row r="5" spans="1:10" ht="15.75">
      <c r="A5" s="114">
        <v>1</v>
      </c>
      <c r="B5" s="115">
        <v>0.368055555554747</v>
      </c>
      <c r="C5" s="116" t="s">
        <v>6</v>
      </c>
      <c r="D5" s="116" t="s">
        <v>7</v>
      </c>
      <c r="E5" s="210" t="s">
        <v>8</v>
      </c>
      <c r="F5" s="211"/>
      <c r="G5" s="210" t="s">
        <v>9</v>
      </c>
      <c r="H5" s="211"/>
      <c r="I5" s="212" t="s">
        <v>10</v>
      </c>
      <c r="J5" s="213"/>
    </row>
    <row r="6" spans="1:10" ht="15.75">
      <c r="A6" s="114">
        <f t="shared" ref="A6:A12" si="0">A5+1</f>
        <v>2</v>
      </c>
      <c r="B6" s="115">
        <v>0.38888888889050599</v>
      </c>
      <c r="C6" s="116" t="s">
        <v>6</v>
      </c>
      <c r="D6" s="116" t="s">
        <v>11</v>
      </c>
      <c r="E6" s="210" t="s">
        <v>12</v>
      </c>
      <c r="F6" s="211"/>
      <c r="G6" s="210" t="s">
        <v>13</v>
      </c>
      <c r="H6" s="211"/>
      <c r="I6" s="212" t="s">
        <v>14</v>
      </c>
      <c r="J6" s="213"/>
    </row>
    <row r="7" spans="1:10" ht="15.75">
      <c r="A7" s="114">
        <f t="shared" si="0"/>
        <v>3</v>
      </c>
      <c r="B7" s="115">
        <v>0.409722222222626</v>
      </c>
      <c r="C7" s="116" t="s">
        <v>15</v>
      </c>
      <c r="D7" s="116" t="s">
        <v>7</v>
      </c>
      <c r="E7" s="210" t="s">
        <v>16</v>
      </c>
      <c r="F7" s="211"/>
      <c r="G7" s="210" t="s">
        <v>17</v>
      </c>
      <c r="H7" s="211"/>
      <c r="I7" s="212" t="s">
        <v>18</v>
      </c>
      <c r="J7" s="213"/>
    </row>
    <row r="8" spans="1:10" ht="15.75">
      <c r="A8" s="114">
        <f t="shared" si="0"/>
        <v>4</v>
      </c>
      <c r="B8" s="115">
        <v>0.434027777777374</v>
      </c>
      <c r="C8" s="116" t="s">
        <v>15</v>
      </c>
      <c r="D8" s="116" t="s">
        <v>11</v>
      </c>
      <c r="E8" s="210" t="s">
        <v>12</v>
      </c>
      <c r="F8" s="211"/>
      <c r="G8" s="210" t="s">
        <v>19</v>
      </c>
      <c r="H8" s="211"/>
      <c r="I8" s="212" t="s">
        <v>20</v>
      </c>
      <c r="J8" s="213"/>
    </row>
    <row r="9" spans="1:10" ht="15.75">
      <c r="A9" s="114">
        <f t="shared" si="0"/>
        <v>5</v>
      </c>
      <c r="B9" s="115">
        <v>0.45833333333212101</v>
      </c>
      <c r="C9" s="116" t="s">
        <v>21</v>
      </c>
      <c r="D9" s="116" t="s">
        <v>7</v>
      </c>
      <c r="E9" s="210" t="s">
        <v>12</v>
      </c>
      <c r="F9" s="211"/>
      <c r="G9" s="210" t="s">
        <v>22</v>
      </c>
      <c r="H9" s="211"/>
      <c r="I9" s="216" t="s">
        <v>23</v>
      </c>
      <c r="J9" s="213"/>
    </row>
    <row r="10" spans="1:10" ht="15.75">
      <c r="A10" s="114">
        <f t="shared" si="0"/>
        <v>6</v>
      </c>
      <c r="B10" s="115">
        <v>0.48263888889050599</v>
      </c>
      <c r="C10" s="116" t="s">
        <v>21</v>
      </c>
      <c r="D10" s="116" t="s">
        <v>11</v>
      </c>
      <c r="E10" s="210" t="s">
        <v>24</v>
      </c>
      <c r="F10" s="211"/>
      <c r="G10" s="210" t="s">
        <v>19</v>
      </c>
      <c r="H10" s="211"/>
      <c r="I10" s="212" t="s">
        <v>25</v>
      </c>
      <c r="J10" s="213"/>
    </row>
    <row r="11" spans="1:10" ht="15.75">
      <c r="A11" s="114">
        <f t="shared" si="0"/>
        <v>7</v>
      </c>
      <c r="B11" s="115">
        <v>0.506944444445253</v>
      </c>
      <c r="C11" s="116" t="s">
        <v>26</v>
      </c>
      <c r="D11" s="116" t="s">
        <v>7</v>
      </c>
      <c r="E11" s="210" t="s">
        <v>27</v>
      </c>
      <c r="F11" s="211"/>
      <c r="G11" s="210" t="s">
        <v>9</v>
      </c>
      <c r="H11" s="211"/>
      <c r="I11" s="212" t="s">
        <v>28</v>
      </c>
      <c r="J11" s="213"/>
    </row>
    <row r="12" spans="1:10" ht="15.75">
      <c r="A12" s="114">
        <f t="shared" si="0"/>
        <v>8</v>
      </c>
      <c r="B12" s="115">
        <v>0.53125</v>
      </c>
      <c r="C12" s="116" t="s">
        <v>26</v>
      </c>
      <c r="D12" s="116" t="s">
        <v>11</v>
      </c>
      <c r="E12" s="210" t="s">
        <v>12</v>
      </c>
      <c r="F12" s="211"/>
      <c r="G12" s="210" t="s">
        <v>29</v>
      </c>
      <c r="H12" s="211"/>
      <c r="I12" s="212" t="s">
        <v>30</v>
      </c>
      <c r="J12" s="213"/>
    </row>
    <row r="13" spans="1:10" ht="16.5">
      <c r="A13" s="117"/>
      <c r="B13" s="118">
        <v>0.5625</v>
      </c>
      <c r="C13" s="214" t="s">
        <v>31</v>
      </c>
      <c r="D13" s="215"/>
      <c r="E13" s="215"/>
      <c r="F13" s="215"/>
      <c r="G13" s="215"/>
      <c r="H13" s="215"/>
      <c r="I13" s="215"/>
      <c r="J13" s="211"/>
    </row>
    <row r="14" spans="1:10" ht="15" customHeight="1">
      <c r="A14" s="119"/>
      <c r="B14" s="119"/>
      <c r="C14" s="119"/>
      <c r="D14" s="119"/>
      <c r="E14" s="119"/>
      <c r="F14" s="119"/>
      <c r="G14" s="119"/>
      <c r="H14" s="119"/>
      <c r="I14" s="119"/>
      <c r="J14" s="119"/>
    </row>
    <row r="15" spans="1:10" ht="15" customHeight="1">
      <c r="A15" s="206"/>
      <c r="B15" s="207"/>
      <c r="C15" s="207"/>
      <c r="D15" s="207"/>
      <c r="E15" s="207"/>
      <c r="F15" s="207"/>
      <c r="G15" s="207"/>
      <c r="H15" s="207"/>
      <c r="I15" s="207"/>
      <c r="J15" s="207"/>
    </row>
    <row r="16" spans="1:10" ht="15" customHeight="1">
      <c r="A16" s="208"/>
      <c r="B16" s="207"/>
      <c r="C16" s="207"/>
      <c r="D16" s="207"/>
      <c r="E16" s="207"/>
      <c r="F16" s="207"/>
      <c r="G16" s="207"/>
      <c r="H16" s="207"/>
      <c r="I16" s="207"/>
      <c r="J16" s="207"/>
    </row>
    <row r="17" spans="1:10" ht="15" customHeight="1">
      <c r="A17" s="120"/>
      <c r="B17" s="120"/>
      <c r="C17" s="120"/>
      <c r="D17" s="120"/>
      <c r="E17" s="120"/>
      <c r="F17" s="120"/>
      <c r="G17" s="120"/>
      <c r="H17" s="120"/>
      <c r="I17" s="120"/>
      <c r="J17" s="120"/>
    </row>
    <row r="18" spans="1:10" ht="15" customHeight="1">
      <c r="A18" s="121"/>
      <c r="B18" s="121"/>
      <c r="C18" s="121"/>
      <c r="D18" s="121"/>
      <c r="E18" s="209"/>
      <c r="F18" s="202"/>
      <c r="G18" s="202"/>
      <c r="H18" s="202"/>
      <c r="I18" s="209"/>
      <c r="J18" s="202"/>
    </row>
    <row r="19" spans="1:10" ht="15.75">
      <c r="A19" s="122"/>
      <c r="B19" s="123"/>
      <c r="C19" s="124"/>
      <c r="D19" s="124"/>
      <c r="E19" s="201"/>
      <c r="F19" s="202"/>
      <c r="G19" s="201"/>
      <c r="H19" s="202"/>
      <c r="I19" s="203"/>
      <c r="J19" s="202"/>
    </row>
    <row r="20" spans="1:10" ht="15.75">
      <c r="A20" s="122"/>
      <c r="B20" s="123"/>
      <c r="C20" s="124"/>
      <c r="D20" s="124"/>
      <c r="E20" s="201"/>
      <c r="F20" s="202"/>
      <c r="G20" s="201"/>
      <c r="H20" s="202"/>
      <c r="I20" s="203"/>
      <c r="J20" s="202"/>
    </row>
    <row r="21" spans="1:10" ht="15.75">
      <c r="A21" s="122"/>
      <c r="B21" s="123"/>
      <c r="C21" s="124"/>
      <c r="D21" s="124"/>
      <c r="E21" s="201"/>
      <c r="F21" s="202"/>
      <c r="G21" s="201"/>
      <c r="H21" s="202"/>
      <c r="I21" s="203"/>
      <c r="J21" s="202"/>
    </row>
    <row r="22" spans="1:10" ht="15.75">
      <c r="A22" s="122"/>
      <c r="B22" s="123"/>
      <c r="C22" s="124"/>
      <c r="D22" s="124"/>
      <c r="E22" s="201"/>
      <c r="F22" s="202"/>
      <c r="G22" s="201"/>
      <c r="H22" s="202"/>
      <c r="I22" s="203"/>
      <c r="J22" s="202"/>
    </row>
    <row r="23" spans="1:10" ht="15.75">
      <c r="A23" s="122"/>
      <c r="B23" s="123"/>
      <c r="C23" s="124"/>
      <c r="D23" s="124"/>
      <c r="E23" s="201"/>
      <c r="F23" s="202"/>
      <c r="G23" s="201"/>
      <c r="H23" s="202"/>
      <c r="I23" s="205"/>
      <c r="J23" s="202"/>
    </row>
    <row r="24" spans="1:10" ht="15.75">
      <c r="A24" s="122"/>
      <c r="B24" s="123"/>
      <c r="C24" s="124"/>
      <c r="D24" s="124"/>
      <c r="E24" s="201"/>
      <c r="F24" s="202"/>
      <c r="G24" s="201"/>
      <c r="H24" s="202"/>
      <c r="I24" s="203"/>
      <c r="J24" s="202"/>
    </row>
    <row r="25" spans="1:10" ht="15.75">
      <c r="A25" s="122"/>
      <c r="B25" s="123"/>
      <c r="C25" s="124"/>
      <c r="D25" s="124"/>
      <c r="E25" s="201"/>
      <c r="F25" s="202"/>
      <c r="G25" s="201"/>
      <c r="H25" s="202"/>
      <c r="I25" s="203"/>
      <c r="J25" s="202"/>
    </row>
    <row r="26" spans="1:10" ht="15.75">
      <c r="A26" s="122"/>
      <c r="B26" s="123"/>
      <c r="C26" s="124"/>
      <c r="D26" s="124"/>
      <c r="E26" s="201"/>
      <c r="F26" s="202"/>
      <c r="G26" s="201"/>
      <c r="H26" s="202"/>
      <c r="I26" s="203"/>
      <c r="J26" s="202"/>
    </row>
    <row r="27" spans="1:10" ht="16.5">
      <c r="A27" s="125"/>
      <c r="B27" s="126"/>
      <c r="C27" s="204"/>
      <c r="D27" s="202"/>
      <c r="E27" s="202"/>
      <c r="F27" s="202"/>
      <c r="G27" s="202"/>
      <c r="H27" s="202"/>
      <c r="I27" s="202"/>
      <c r="J27" s="202"/>
    </row>
    <row r="28" spans="1:10" ht="15" customHeight="1">
      <c r="A28" s="127"/>
      <c r="B28" s="127"/>
      <c r="C28" s="127"/>
      <c r="D28" s="127"/>
      <c r="E28" s="127"/>
      <c r="F28" s="127"/>
      <c r="G28" s="127"/>
      <c r="H28" s="127"/>
      <c r="I28" s="127"/>
      <c r="J28" s="127"/>
    </row>
    <row r="29" spans="1:10" ht="15" customHeight="1">
      <c r="A29" s="206"/>
      <c r="B29" s="207"/>
      <c r="C29" s="207"/>
      <c r="D29" s="207"/>
      <c r="E29" s="207"/>
      <c r="F29" s="207"/>
      <c r="G29" s="207"/>
      <c r="H29" s="207"/>
      <c r="I29" s="207"/>
      <c r="J29" s="207"/>
    </row>
    <row r="30" spans="1:10" ht="15" customHeight="1">
      <c r="A30" s="208"/>
      <c r="B30" s="207"/>
      <c r="C30" s="207"/>
      <c r="D30" s="207"/>
      <c r="E30" s="207"/>
      <c r="F30" s="207"/>
      <c r="G30" s="207"/>
      <c r="H30" s="207"/>
      <c r="I30" s="207"/>
      <c r="J30" s="207"/>
    </row>
    <row r="31" spans="1:10" ht="15" customHeight="1">
      <c r="A31" s="120"/>
      <c r="B31" s="120"/>
      <c r="C31" s="120"/>
      <c r="D31" s="120"/>
      <c r="E31" s="120"/>
      <c r="F31" s="120"/>
      <c r="G31" s="120"/>
      <c r="H31" s="120"/>
      <c r="I31" s="120"/>
      <c r="J31" s="120"/>
    </row>
    <row r="32" spans="1:10" ht="15" customHeight="1">
      <c r="A32" s="121"/>
      <c r="B32" s="121"/>
      <c r="C32" s="121"/>
      <c r="D32" s="121"/>
      <c r="E32" s="209"/>
      <c r="F32" s="202"/>
      <c r="G32" s="202"/>
      <c r="H32" s="202"/>
      <c r="I32" s="209"/>
      <c r="J32" s="202"/>
    </row>
    <row r="33" spans="1:10" ht="15.75">
      <c r="A33" s="122"/>
      <c r="B33" s="123"/>
      <c r="C33" s="124"/>
      <c r="D33" s="124"/>
      <c r="E33" s="201"/>
      <c r="F33" s="202"/>
      <c r="G33" s="201"/>
      <c r="H33" s="202"/>
      <c r="I33" s="203"/>
      <c r="J33" s="202"/>
    </row>
    <row r="34" spans="1:10" ht="15.75">
      <c r="A34" s="122"/>
      <c r="B34" s="123"/>
      <c r="C34" s="124"/>
      <c r="D34" s="124"/>
      <c r="E34" s="201"/>
      <c r="F34" s="202"/>
      <c r="G34" s="201"/>
      <c r="H34" s="202"/>
      <c r="I34" s="203"/>
      <c r="J34" s="202"/>
    </row>
    <row r="35" spans="1:10" ht="15.75">
      <c r="A35" s="122"/>
      <c r="B35" s="123"/>
      <c r="C35" s="124"/>
      <c r="D35" s="124"/>
      <c r="E35" s="201"/>
      <c r="F35" s="202"/>
      <c r="G35" s="201"/>
      <c r="H35" s="202"/>
      <c r="I35" s="203"/>
      <c r="J35" s="202"/>
    </row>
    <row r="36" spans="1:10" ht="15.75">
      <c r="A36" s="122"/>
      <c r="B36" s="123"/>
      <c r="C36" s="124"/>
      <c r="D36" s="124"/>
      <c r="E36" s="201"/>
      <c r="F36" s="202"/>
      <c r="G36" s="201"/>
      <c r="H36" s="202"/>
      <c r="I36" s="203"/>
      <c r="J36" s="202"/>
    </row>
    <row r="37" spans="1:10" ht="15.75">
      <c r="A37" s="122"/>
      <c r="B37" s="123"/>
      <c r="C37" s="124"/>
      <c r="D37" s="124"/>
      <c r="E37" s="201"/>
      <c r="F37" s="202"/>
      <c r="G37" s="201"/>
      <c r="H37" s="202"/>
      <c r="I37" s="205"/>
      <c r="J37" s="202"/>
    </row>
    <row r="38" spans="1:10" ht="15.75">
      <c r="A38" s="122"/>
      <c r="B38" s="123"/>
      <c r="C38" s="124"/>
      <c r="D38" s="124"/>
      <c r="E38" s="201"/>
      <c r="F38" s="202"/>
      <c r="G38" s="201"/>
      <c r="H38" s="202"/>
      <c r="I38" s="203"/>
      <c r="J38" s="202"/>
    </row>
    <row r="39" spans="1:10" ht="15.75">
      <c r="A39" s="122"/>
      <c r="B39" s="123"/>
      <c r="C39" s="124"/>
      <c r="D39" s="124"/>
      <c r="E39" s="201"/>
      <c r="F39" s="202"/>
      <c r="G39" s="201"/>
      <c r="H39" s="202"/>
      <c r="I39" s="203"/>
      <c r="J39" s="202"/>
    </row>
    <row r="40" spans="1:10" ht="15.75">
      <c r="A40" s="122"/>
      <c r="B40" s="123"/>
      <c r="C40" s="124"/>
      <c r="D40" s="124"/>
      <c r="E40" s="201"/>
      <c r="F40" s="202"/>
      <c r="G40" s="201"/>
      <c r="H40" s="202"/>
      <c r="I40" s="203"/>
      <c r="J40" s="202"/>
    </row>
    <row r="41" spans="1:10" ht="16.5">
      <c r="A41" s="125"/>
      <c r="B41" s="126"/>
      <c r="C41" s="204"/>
      <c r="D41" s="202"/>
      <c r="E41" s="202"/>
      <c r="F41" s="202"/>
      <c r="G41" s="202"/>
      <c r="H41" s="202"/>
      <c r="I41" s="202"/>
      <c r="J41" s="202"/>
    </row>
    <row r="42" spans="1:10" ht="15" customHeight="1">
      <c r="A42" s="127"/>
      <c r="B42" s="127"/>
      <c r="C42" s="127"/>
      <c r="D42" s="127"/>
      <c r="E42" s="127"/>
      <c r="F42" s="127"/>
      <c r="G42" s="127"/>
      <c r="H42" s="127"/>
      <c r="I42" s="127"/>
      <c r="J42" s="127"/>
    </row>
  </sheetData>
  <mergeCells count="87">
    <mergeCell ref="A1:J1"/>
    <mergeCell ref="A2:J2"/>
    <mergeCell ref="E4:H4"/>
    <mergeCell ref="I4:J4"/>
    <mergeCell ref="E5:F5"/>
    <mergeCell ref="G5:H5"/>
    <mergeCell ref="I5:J5"/>
    <mergeCell ref="E6:F6"/>
    <mergeCell ref="G6:H6"/>
    <mergeCell ref="I6:J6"/>
    <mergeCell ref="E7:F7"/>
    <mergeCell ref="G7:H7"/>
    <mergeCell ref="I7:J7"/>
    <mergeCell ref="E8:F8"/>
    <mergeCell ref="G8:H8"/>
    <mergeCell ref="I8:J8"/>
    <mergeCell ref="E9:F9"/>
    <mergeCell ref="G9:H9"/>
    <mergeCell ref="I9:J9"/>
    <mergeCell ref="E10:F10"/>
    <mergeCell ref="G10:H10"/>
    <mergeCell ref="I10:J10"/>
    <mergeCell ref="E11:F11"/>
    <mergeCell ref="G11:H11"/>
    <mergeCell ref="I11:J11"/>
    <mergeCell ref="E20:F20"/>
    <mergeCell ref="G20:H20"/>
    <mergeCell ref="I20:J20"/>
    <mergeCell ref="E12:F12"/>
    <mergeCell ref="G12:H12"/>
    <mergeCell ref="I12:J12"/>
    <mergeCell ref="C13:J13"/>
    <mergeCell ref="A15:J15"/>
    <mergeCell ref="A16:J16"/>
    <mergeCell ref="E18:H18"/>
    <mergeCell ref="I18:J18"/>
    <mergeCell ref="E19:F19"/>
    <mergeCell ref="G19:H19"/>
    <mergeCell ref="I19:J19"/>
    <mergeCell ref="E21:F21"/>
    <mergeCell ref="G21:H21"/>
    <mergeCell ref="I21:J21"/>
    <mergeCell ref="E22:F22"/>
    <mergeCell ref="G22:H22"/>
    <mergeCell ref="I22:J22"/>
    <mergeCell ref="E23:F23"/>
    <mergeCell ref="G23:H23"/>
    <mergeCell ref="I23:J23"/>
    <mergeCell ref="E24:F24"/>
    <mergeCell ref="G24:H24"/>
    <mergeCell ref="I24:J24"/>
    <mergeCell ref="E33:F33"/>
    <mergeCell ref="G33:H33"/>
    <mergeCell ref="I33:J33"/>
    <mergeCell ref="E25:F25"/>
    <mergeCell ref="G25:H25"/>
    <mergeCell ref="I25:J25"/>
    <mergeCell ref="E26:F26"/>
    <mergeCell ref="G26:H26"/>
    <mergeCell ref="I26:J26"/>
    <mergeCell ref="C27:J27"/>
    <mergeCell ref="A29:J29"/>
    <mergeCell ref="A30:J30"/>
    <mergeCell ref="E32:H32"/>
    <mergeCell ref="I32:J32"/>
    <mergeCell ref="E34:F34"/>
    <mergeCell ref="G34:H34"/>
    <mergeCell ref="I34:J34"/>
    <mergeCell ref="E35:F35"/>
    <mergeCell ref="G35:H35"/>
    <mergeCell ref="I35:J35"/>
    <mergeCell ref="E36:F36"/>
    <mergeCell ref="G36:H36"/>
    <mergeCell ref="I36:J36"/>
    <mergeCell ref="E37:F37"/>
    <mergeCell ref="G37:H37"/>
    <mergeCell ref="I37:J37"/>
    <mergeCell ref="E40:F40"/>
    <mergeCell ref="G40:H40"/>
    <mergeCell ref="I40:J40"/>
    <mergeCell ref="C41:J41"/>
    <mergeCell ref="E38:F38"/>
    <mergeCell ref="G38:H38"/>
    <mergeCell ref="I38:J38"/>
    <mergeCell ref="E39:F39"/>
    <mergeCell ref="G39:H39"/>
    <mergeCell ref="I39:J39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80"/>
  <sheetViews>
    <sheetView workbookViewId="0">
      <selection activeCell="V9" sqref="V9"/>
    </sheetView>
  </sheetViews>
  <sheetFormatPr defaultRowHeight="15"/>
  <cols>
    <col min="1" max="1" width="21" customWidth="1"/>
    <col min="2" max="2" width="6.5703125" customWidth="1"/>
    <col min="3" max="3" width="1.28515625" customWidth="1"/>
    <col min="4" max="5" width="6.5703125" customWidth="1"/>
    <col min="6" max="6" width="1.28515625" customWidth="1"/>
    <col min="7" max="8" width="6.5703125" customWidth="1"/>
    <col min="9" max="9" width="1.28515625" customWidth="1"/>
    <col min="10" max="11" width="6.5703125" customWidth="1"/>
    <col min="12" max="12" width="1.28515625" customWidth="1"/>
    <col min="13" max="14" width="6.5703125" customWidth="1"/>
    <col min="15" max="15" width="1.28515625" customWidth="1"/>
    <col min="16" max="17" width="6.5703125" customWidth="1"/>
    <col min="18" max="18" width="1.28515625" customWidth="1"/>
    <col min="19" max="19" width="6.5703125" customWidth="1"/>
    <col min="21" max="21" width="2.5703125" bestFit="1" customWidth="1"/>
    <col min="22" max="22" width="17.5703125" bestFit="1" customWidth="1"/>
  </cols>
  <sheetData>
    <row r="1" spans="1:29" ht="16.5" customHeight="1" thickBot="1">
      <c r="A1" s="2" t="s">
        <v>32</v>
      </c>
      <c r="B1" s="221" t="s">
        <v>33</v>
      </c>
      <c r="C1" s="222"/>
      <c r="D1" s="222"/>
      <c r="E1" s="222" t="s">
        <v>8</v>
      </c>
      <c r="F1" s="222"/>
      <c r="G1" s="222"/>
      <c r="H1" s="222" t="s">
        <v>34</v>
      </c>
      <c r="I1" s="222"/>
      <c r="J1" s="222"/>
      <c r="K1" s="222" t="s">
        <v>9</v>
      </c>
      <c r="L1" s="222"/>
      <c r="M1" s="222"/>
      <c r="N1" s="222" t="s">
        <v>12</v>
      </c>
      <c r="O1" s="222"/>
      <c r="P1" s="226"/>
      <c r="U1" s="3"/>
      <c r="V1" s="3" t="s">
        <v>32</v>
      </c>
      <c r="W1" s="3" t="s">
        <v>35</v>
      </c>
      <c r="X1" s="3" t="s">
        <v>36</v>
      </c>
      <c r="Y1" s="3" t="s">
        <v>37</v>
      </c>
      <c r="Z1" s="3" t="s">
        <v>38</v>
      </c>
      <c r="AA1" s="3" t="s">
        <v>39</v>
      </c>
      <c r="AB1" s="3" t="s">
        <v>40</v>
      </c>
      <c r="AC1" s="3" t="s">
        <v>41</v>
      </c>
    </row>
    <row r="2" spans="1:29" ht="16.5" customHeight="1">
      <c r="A2" s="4" t="s">
        <v>33</v>
      </c>
      <c r="B2" s="5"/>
      <c r="C2" s="6"/>
      <c r="D2" s="7"/>
      <c r="E2" s="8">
        <v>15</v>
      </c>
      <c r="F2" s="9" t="s">
        <v>42</v>
      </c>
      <c r="G2" s="8">
        <v>19</v>
      </c>
      <c r="H2" s="8">
        <v>14</v>
      </c>
      <c r="I2" s="9" t="s">
        <v>42</v>
      </c>
      <c r="J2" s="8">
        <v>12</v>
      </c>
      <c r="K2" s="8">
        <v>10</v>
      </c>
      <c r="L2" s="9" t="s">
        <v>42</v>
      </c>
      <c r="M2" s="8">
        <v>25</v>
      </c>
      <c r="N2" s="8">
        <v>5</v>
      </c>
      <c r="O2" s="8" t="s">
        <v>42</v>
      </c>
      <c r="P2" s="10">
        <v>22</v>
      </c>
      <c r="U2" s="3"/>
      <c r="V2" s="3"/>
      <c r="W2" s="3" t="s">
        <v>35</v>
      </c>
      <c r="X2" s="3" t="s">
        <v>36</v>
      </c>
      <c r="Y2" s="3" t="s">
        <v>37</v>
      </c>
      <c r="Z2" s="3" t="s">
        <v>38</v>
      </c>
      <c r="AA2" s="3" t="s">
        <v>39</v>
      </c>
      <c r="AB2" s="3" t="s">
        <v>40</v>
      </c>
      <c r="AC2" s="3" t="s">
        <v>41</v>
      </c>
    </row>
    <row r="3" spans="1:29" ht="15.75">
      <c r="A3" s="4" t="s">
        <v>8</v>
      </c>
      <c r="B3" s="11">
        <v>19</v>
      </c>
      <c r="C3" s="12" t="s">
        <v>42</v>
      </c>
      <c r="D3" s="12">
        <v>15</v>
      </c>
      <c r="E3" s="13"/>
      <c r="F3" s="13"/>
      <c r="G3" s="14"/>
      <c r="H3" s="12">
        <v>18</v>
      </c>
      <c r="I3" s="12" t="s">
        <v>42</v>
      </c>
      <c r="J3" s="12">
        <v>5</v>
      </c>
      <c r="K3" s="12">
        <v>17</v>
      </c>
      <c r="L3" s="15" t="s">
        <v>42</v>
      </c>
      <c r="M3" s="12">
        <v>12</v>
      </c>
      <c r="N3" s="12">
        <v>6</v>
      </c>
      <c r="O3" s="15" t="s">
        <v>42</v>
      </c>
      <c r="P3" s="16">
        <v>20</v>
      </c>
      <c r="U3" s="3">
        <v>1</v>
      </c>
      <c r="V3" s="3" t="s">
        <v>12</v>
      </c>
      <c r="W3" s="3">
        <v>4</v>
      </c>
      <c r="X3" s="3">
        <v>3</v>
      </c>
      <c r="Y3" s="3">
        <v>0</v>
      </c>
      <c r="Z3" s="3">
        <v>1</v>
      </c>
      <c r="AA3" s="3">
        <v>76</v>
      </c>
      <c r="AB3" s="3">
        <v>29</v>
      </c>
      <c r="AC3" s="3">
        <v>6</v>
      </c>
    </row>
    <row r="4" spans="1:29" ht="15.75">
      <c r="A4" s="4" t="s">
        <v>34</v>
      </c>
      <c r="B4" s="11">
        <v>12</v>
      </c>
      <c r="C4" s="12" t="s">
        <v>42</v>
      </c>
      <c r="D4" s="12">
        <v>14</v>
      </c>
      <c r="E4" s="12">
        <v>5</v>
      </c>
      <c r="F4" s="12" t="s">
        <v>42</v>
      </c>
      <c r="G4" s="12">
        <v>18</v>
      </c>
      <c r="H4" s="13"/>
      <c r="I4" s="13"/>
      <c r="J4" s="14"/>
      <c r="K4" s="12">
        <v>10</v>
      </c>
      <c r="L4" s="15" t="s">
        <v>42</v>
      </c>
      <c r="M4" s="12">
        <v>20</v>
      </c>
      <c r="N4" s="12">
        <v>4</v>
      </c>
      <c r="O4" s="15" t="s">
        <v>42</v>
      </c>
      <c r="P4" s="16">
        <v>22</v>
      </c>
      <c r="U4" s="3">
        <v>2</v>
      </c>
      <c r="V4" s="3" t="s">
        <v>9</v>
      </c>
      <c r="W4" s="3">
        <v>4</v>
      </c>
      <c r="X4" s="3">
        <v>3</v>
      </c>
      <c r="Y4" s="3">
        <v>0</v>
      </c>
      <c r="Z4" s="3">
        <v>1</v>
      </c>
      <c r="AA4" s="3">
        <v>71</v>
      </c>
      <c r="AB4" s="3">
        <v>49</v>
      </c>
      <c r="AC4" s="3">
        <v>6</v>
      </c>
    </row>
    <row r="5" spans="1:29" ht="15.75">
      <c r="A5" s="4" t="s">
        <v>9</v>
      </c>
      <c r="B5" s="11">
        <v>25</v>
      </c>
      <c r="C5" s="12" t="s">
        <v>42</v>
      </c>
      <c r="D5" s="12">
        <v>10</v>
      </c>
      <c r="E5" s="12">
        <v>12</v>
      </c>
      <c r="F5" s="12" t="s">
        <v>42</v>
      </c>
      <c r="G5" s="12">
        <v>17</v>
      </c>
      <c r="H5" s="12">
        <v>20</v>
      </c>
      <c r="I5" s="15" t="s">
        <v>42</v>
      </c>
      <c r="J5" s="12">
        <v>10</v>
      </c>
      <c r="K5" s="13"/>
      <c r="L5" s="13"/>
      <c r="M5" s="14"/>
      <c r="N5" s="12">
        <v>14</v>
      </c>
      <c r="O5" s="15" t="s">
        <v>42</v>
      </c>
      <c r="P5" s="16">
        <v>12</v>
      </c>
      <c r="U5" s="3">
        <v>3</v>
      </c>
      <c r="V5" s="3" t="s">
        <v>8</v>
      </c>
      <c r="W5" s="3">
        <v>4</v>
      </c>
      <c r="X5" s="3">
        <v>3</v>
      </c>
      <c r="Y5" s="3">
        <v>0</v>
      </c>
      <c r="Z5" s="3">
        <v>1</v>
      </c>
      <c r="AA5" s="3">
        <v>60</v>
      </c>
      <c r="AB5" s="3">
        <v>52</v>
      </c>
      <c r="AC5" s="3">
        <v>6</v>
      </c>
    </row>
    <row r="6" spans="1:29" ht="16.5" thickBot="1">
      <c r="A6" s="17" t="s">
        <v>12</v>
      </c>
      <c r="B6" s="18">
        <v>22</v>
      </c>
      <c r="C6" s="19" t="s">
        <v>42</v>
      </c>
      <c r="D6" s="19">
        <v>5</v>
      </c>
      <c r="E6" s="19">
        <v>20</v>
      </c>
      <c r="F6" s="19" t="s">
        <v>42</v>
      </c>
      <c r="G6" s="19">
        <v>6</v>
      </c>
      <c r="H6" s="19">
        <v>22</v>
      </c>
      <c r="I6" s="20" t="s">
        <v>42</v>
      </c>
      <c r="J6" s="19">
        <v>4</v>
      </c>
      <c r="K6" s="19">
        <v>12</v>
      </c>
      <c r="L6" s="20" t="s">
        <v>42</v>
      </c>
      <c r="M6" s="19">
        <v>14</v>
      </c>
      <c r="N6" s="21"/>
      <c r="O6" s="21"/>
      <c r="P6" s="22"/>
      <c r="U6" s="3">
        <v>4</v>
      </c>
      <c r="V6" s="3" t="s">
        <v>33</v>
      </c>
      <c r="W6" s="3">
        <v>4</v>
      </c>
      <c r="X6" s="3">
        <v>1</v>
      </c>
      <c r="Y6" s="3">
        <v>0</v>
      </c>
      <c r="Z6" s="3">
        <v>3</v>
      </c>
      <c r="AA6" s="3">
        <v>44</v>
      </c>
      <c r="AB6" s="3">
        <v>78</v>
      </c>
      <c r="AC6" s="3">
        <v>2</v>
      </c>
    </row>
    <row r="7" spans="1:29" ht="16.5" thickBot="1">
      <c r="A7" s="23"/>
      <c r="B7" s="24"/>
      <c r="C7" s="24"/>
      <c r="D7" s="24"/>
      <c r="E7" s="24"/>
      <c r="F7" s="24"/>
      <c r="G7" s="24"/>
      <c r="H7" s="24"/>
      <c r="I7" s="25"/>
      <c r="J7" s="24"/>
      <c r="K7" s="24"/>
      <c r="L7" s="25"/>
      <c r="M7" s="24"/>
      <c r="N7" s="24"/>
      <c r="O7" s="25"/>
      <c r="P7" s="24"/>
      <c r="U7" s="3">
        <v>5</v>
      </c>
      <c r="V7" s="3" t="s">
        <v>43</v>
      </c>
      <c r="W7" s="3">
        <v>4</v>
      </c>
      <c r="X7" s="3">
        <v>0</v>
      </c>
      <c r="Y7" s="3">
        <v>0</v>
      </c>
      <c r="Z7" s="3">
        <v>4</v>
      </c>
      <c r="AA7" s="3">
        <v>31</v>
      </c>
      <c r="AB7" s="3">
        <v>74</v>
      </c>
      <c r="AC7" s="3">
        <v>0</v>
      </c>
    </row>
    <row r="8" spans="1:29" ht="16.5" customHeight="1" thickBot="1">
      <c r="A8" s="2" t="s">
        <v>44</v>
      </c>
      <c r="B8" s="221" t="s">
        <v>29</v>
      </c>
      <c r="C8" s="222"/>
      <c r="D8" s="222"/>
      <c r="E8" s="221" t="s">
        <v>45</v>
      </c>
      <c r="F8" s="222"/>
      <c r="G8" s="222"/>
      <c r="H8" s="221" t="s">
        <v>13</v>
      </c>
      <c r="I8" s="222"/>
      <c r="J8" s="222"/>
      <c r="K8" s="221" t="s">
        <v>27</v>
      </c>
      <c r="L8" s="222"/>
      <c r="M8" s="222"/>
      <c r="N8" s="221" t="s">
        <v>46</v>
      </c>
      <c r="O8" s="222"/>
      <c r="P8" s="226"/>
      <c r="U8" s="3"/>
      <c r="V8" s="3" t="s">
        <v>44</v>
      </c>
      <c r="W8" s="3">
        <v>20</v>
      </c>
      <c r="X8" s="3">
        <v>10</v>
      </c>
      <c r="Y8" s="3">
        <v>0</v>
      </c>
      <c r="Z8" s="3">
        <v>10</v>
      </c>
      <c r="AA8" s="3">
        <v>282</v>
      </c>
      <c r="AB8" s="3">
        <v>282</v>
      </c>
      <c r="AC8" s="3">
        <v>20</v>
      </c>
    </row>
    <row r="9" spans="1:29" ht="15.75">
      <c r="A9" s="4" t="s">
        <v>29</v>
      </c>
      <c r="B9" s="26"/>
      <c r="C9" s="27"/>
      <c r="D9" s="28"/>
      <c r="E9" s="29">
        <v>13</v>
      </c>
      <c r="F9" s="30" t="s">
        <v>42</v>
      </c>
      <c r="G9" s="29">
        <v>13</v>
      </c>
      <c r="H9" s="29">
        <v>20</v>
      </c>
      <c r="I9" s="30" t="s">
        <v>42</v>
      </c>
      <c r="J9" s="29">
        <v>3</v>
      </c>
      <c r="K9" s="29">
        <v>17</v>
      </c>
      <c r="L9" s="30" t="s">
        <v>42</v>
      </c>
      <c r="M9" s="29">
        <v>11</v>
      </c>
      <c r="N9" s="29">
        <v>21</v>
      </c>
      <c r="O9" s="29" t="s">
        <v>42</v>
      </c>
      <c r="P9" s="31">
        <v>19</v>
      </c>
      <c r="U9" s="3">
        <v>1</v>
      </c>
      <c r="V9" s="3" t="s">
        <v>29</v>
      </c>
      <c r="W9" s="3">
        <v>4</v>
      </c>
      <c r="X9" s="3">
        <v>3</v>
      </c>
      <c r="Y9" s="3">
        <v>1</v>
      </c>
      <c r="Z9" s="3">
        <v>0</v>
      </c>
      <c r="AA9" s="3">
        <v>71</v>
      </c>
      <c r="AB9" s="3">
        <v>46</v>
      </c>
      <c r="AC9" s="3">
        <v>7</v>
      </c>
    </row>
    <row r="10" spans="1:29" ht="15.75">
      <c r="A10" s="4" t="s">
        <v>45</v>
      </c>
      <c r="B10" s="32">
        <v>13</v>
      </c>
      <c r="C10" s="33" t="s">
        <v>42</v>
      </c>
      <c r="D10" s="33">
        <v>13</v>
      </c>
      <c r="E10" s="34"/>
      <c r="F10" s="34"/>
      <c r="G10" s="35"/>
      <c r="H10" s="33">
        <v>16</v>
      </c>
      <c r="I10" s="33" t="s">
        <v>42</v>
      </c>
      <c r="J10" s="33">
        <v>5</v>
      </c>
      <c r="K10" s="33">
        <v>10</v>
      </c>
      <c r="L10" s="36" t="s">
        <v>42</v>
      </c>
      <c r="M10" s="33">
        <v>11</v>
      </c>
      <c r="N10" s="33">
        <v>20</v>
      </c>
      <c r="O10" s="36" t="s">
        <v>42</v>
      </c>
      <c r="P10" s="37">
        <v>10</v>
      </c>
      <c r="U10" s="3">
        <v>2</v>
      </c>
      <c r="V10" s="3" t="s">
        <v>27</v>
      </c>
      <c r="W10" s="3">
        <v>4</v>
      </c>
      <c r="X10" s="3">
        <v>3</v>
      </c>
      <c r="Y10" s="3">
        <v>0</v>
      </c>
      <c r="Z10" s="3">
        <v>1</v>
      </c>
      <c r="AA10" s="3">
        <v>66</v>
      </c>
      <c r="AB10" s="3">
        <v>46</v>
      </c>
      <c r="AC10" s="3">
        <v>6</v>
      </c>
    </row>
    <row r="11" spans="1:29" ht="15.75">
      <c r="A11" s="4" t="s">
        <v>13</v>
      </c>
      <c r="B11" s="32">
        <v>3</v>
      </c>
      <c r="C11" s="33" t="s">
        <v>42</v>
      </c>
      <c r="D11" s="33">
        <v>20</v>
      </c>
      <c r="E11" s="33">
        <v>5</v>
      </c>
      <c r="F11" s="33" t="s">
        <v>42</v>
      </c>
      <c r="G11" s="33">
        <v>16</v>
      </c>
      <c r="H11" s="34"/>
      <c r="I11" s="34"/>
      <c r="J11" s="35"/>
      <c r="K11" s="33">
        <v>6</v>
      </c>
      <c r="L11" s="36" t="s">
        <v>42</v>
      </c>
      <c r="M11" s="33">
        <v>24</v>
      </c>
      <c r="N11" s="33">
        <v>9</v>
      </c>
      <c r="O11" s="36" t="s">
        <v>42</v>
      </c>
      <c r="P11" s="37">
        <v>17</v>
      </c>
      <c r="U11" s="3">
        <v>3</v>
      </c>
      <c r="V11" s="3" t="s">
        <v>45</v>
      </c>
      <c r="W11" s="3">
        <v>4</v>
      </c>
      <c r="X11" s="3">
        <v>2</v>
      </c>
      <c r="Y11" s="3">
        <v>1</v>
      </c>
      <c r="Z11" s="3">
        <v>1</v>
      </c>
      <c r="AA11" s="3">
        <v>59</v>
      </c>
      <c r="AB11" s="3">
        <v>39</v>
      </c>
      <c r="AC11" s="3">
        <v>5</v>
      </c>
    </row>
    <row r="12" spans="1:29" ht="15.75">
      <c r="A12" s="4" t="s">
        <v>27</v>
      </c>
      <c r="B12" s="32">
        <v>11</v>
      </c>
      <c r="C12" s="33" t="s">
        <v>42</v>
      </c>
      <c r="D12" s="33">
        <v>17</v>
      </c>
      <c r="E12" s="33">
        <v>11</v>
      </c>
      <c r="F12" s="33" t="s">
        <v>42</v>
      </c>
      <c r="G12" s="33">
        <v>10</v>
      </c>
      <c r="H12" s="33">
        <v>24</v>
      </c>
      <c r="I12" s="36" t="s">
        <v>42</v>
      </c>
      <c r="J12" s="33">
        <v>6</v>
      </c>
      <c r="K12" s="34"/>
      <c r="L12" s="34"/>
      <c r="M12" s="35"/>
      <c r="N12" s="33">
        <v>20</v>
      </c>
      <c r="O12" s="36" t="s">
        <v>42</v>
      </c>
      <c r="P12" s="37">
        <v>13</v>
      </c>
      <c r="U12" s="3">
        <v>4</v>
      </c>
      <c r="V12" s="3" t="s">
        <v>46</v>
      </c>
      <c r="W12" s="3">
        <v>4</v>
      </c>
      <c r="X12" s="3">
        <v>1</v>
      </c>
      <c r="Y12" s="3">
        <v>0</v>
      </c>
      <c r="Z12" s="3">
        <v>3</v>
      </c>
      <c r="AA12" s="3">
        <v>59</v>
      </c>
      <c r="AB12" s="3">
        <v>70</v>
      </c>
      <c r="AC12" s="3">
        <v>2</v>
      </c>
    </row>
    <row r="13" spans="1:29" ht="16.5" thickBot="1">
      <c r="A13" s="17" t="s">
        <v>46</v>
      </c>
      <c r="B13" s="38">
        <v>19</v>
      </c>
      <c r="C13" s="39" t="s">
        <v>42</v>
      </c>
      <c r="D13" s="39">
        <v>21</v>
      </c>
      <c r="E13" s="39">
        <v>10</v>
      </c>
      <c r="F13" s="39" t="s">
        <v>42</v>
      </c>
      <c r="G13" s="39">
        <v>20</v>
      </c>
      <c r="H13" s="39">
        <v>17</v>
      </c>
      <c r="I13" s="40" t="s">
        <v>42</v>
      </c>
      <c r="J13" s="39">
        <v>9</v>
      </c>
      <c r="K13" s="39">
        <v>13</v>
      </c>
      <c r="L13" s="40" t="s">
        <v>42</v>
      </c>
      <c r="M13" s="39">
        <v>20</v>
      </c>
      <c r="N13" s="41"/>
      <c r="O13" s="41"/>
      <c r="P13" s="42"/>
      <c r="U13" s="3">
        <v>5</v>
      </c>
      <c r="V13" s="3" t="s">
        <v>13</v>
      </c>
      <c r="W13" s="3">
        <v>4</v>
      </c>
      <c r="X13" s="3">
        <v>0</v>
      </c>
      <c r="Y13" s="3">
        <v>0</v>
      </c>
      <c r="Z13" s="3">
        <v>4</v>
      </c>
      <c r="AA13" s="3">
        <v>23</v>
      </c>
      <c r="AB13" s="3">
        <v>77</v>
      </c>
      <c r="AC13" s="3">
        <v>0</v>
      </c>
    </row>
    <row r="14" spans="1:29" ht="15.75" thickBot="1">
      <c r="U14" s="3"/>
      <c r="V14" s="3"/>
      <c r="W14" s="3">
        <v>20</v>
      </c>
      <c r="X14" s="3">
        <v>9</v>
      </c>
      <c r="Y14" s="3">
        <v>2</v>
      </c>
      <c r="Z14" s="3">
        <v>9</v>
      </c>
      <c r="AA14" s="3">
        <v>278</v>
      </c>
      <c r="AB14" s="3">
        <v>278</v>
      </c>
      <c r="AC14" s="3">
        <v>20</v>
      </c>
    </row>
    <row r="15" spans="1:29" ht="16.5" customHeight="1" thickBot="1">
      <c r="A15" s="2" t="s">
        <v>47</v>
      </c>
      <c r="B15" s="221" t="s">
        <v>48</v>
      </c>
      <c r="C15" s="222"/>
      <c r="D15" s="222"/>
      <c r="E15" s="221" t="s">
        <v>22</v>
      </c>
      <c r="F15" s="222"/>
      <c r="G15" s="222"/>
      <c r="H15" s="221" t="s">
        <v>49</v>
      </c>
      <c r="I15" s="222"/>
      <c r="J15" s="222"/>
      <c r="K15" s="221" t="s">
        <v>50</v>
      </c>
      <c r="L15" s="222"/>
      <c r="M15" s="222"/>
      <c r="N15" s="221" t="s">
        <v>24</v>
      </c>
      <c r="O15" s="222"/>
      <c r="P15" s="226"/>
      <c r="U15" s="3"/>
      <c r="V15" s="3" t="s">
        <v>47</v>
      </c>
      <c r="W15" s="3" t="s">
        <v>35</v>
      </c>
      <c r="X15" s="3" t="s">
        <v>36</v>
      </c>
      <c r="Y15" s="3" t="s">
        <v>37</v>
      </c>
      <c r="Z15" s="3" t="s">
        <v>38</v>
      </c>
      <c r="AA15" s="3" t="s">
        <v>39</v>
      </c>
      <c r="AB15" s="3" t="s">
        <v>40</v>
      </c>
      <c r="AC15" s="3" t="s">
        <v>41</v>
      </c>
    </row>
    <row r="16" spans="1:29" ht="15.75">
      <c r="A16" s="4" t="s">
        <v>48</v>
      </c>
      <c r="B16" s="26"/>
      <c r="C16" s="27"/>
      <c r="D16" s="28"/>
      <c r="E16" s="29">
        <v>12</v>
      </c>
      <c r="F16" s="30" t="s">
        <v>42</v>
      </c>
      <c r="G16" s="29">
        <v>17</v>
      </c>
      <c r="H16" s="29">
        <v>11</v>
      </c>
      <c r="I16" s="30" t="s">
        <v>42</v>
      </c>
      <c r="J16" s="29">
        <v>14</v>
      </c>
      <c r="K16" s="29">
        <v>11</v>
      </c>
      <c r="L16" s="30" t="s">
        <v>42</v>
      </c>
      <c r="M16" s="29">
        <v>17</v>
      </c>
      <c r="N16" s="29">
        <v>7</v>
      </c>
      <c r="O16" s="29" t="s">
        <v>42</v>
      </c>
      <c r="P16" s="31">
        <v>25</v>
      </c>
      <c r="U16" s="3">
        <v>1</v>
      </c>
      <c r="V16" s="3" t="s">
        <v>24</v>
      </c>
      <c r="W16" s="3">
        <v>4</v>
      </c>
      <c r="X16" s="3">
        <v>4</v>
      </c>
      <c r="Y16" s="3">
        <v>0</v>
      </c>
      <c r="Z16" s="3">
        <v>0</v>
      </c>
      <c r="AA16" s="3">
        <v>90</v>
      </c>
      <c r="AB16" s="3">
        <v>36</v>
      </c>
      <c r="AC16" s="3">
        <v>8</v>
      </c>
    </row>
    <row r="17" spans="1:29" ht="15.75">
      <c r="A17" s="4" t="s">
        <v>22</v>
      </c>
      <c r="B17" s="32">
        <v>17</v>
      </c>
      <c r="C17" s="33" t="s">
        <v>42</v>
      </c>
      <c r="D17" s="33">
        <v>12</v>
      </c>
      <c r="E17" s="34"/>
      <c r="F17" s="34"/>
      <c r="G17" s="35"/>
      <c r="H17" s="33">
        <v>17</v>
      </c>
      <c r="I17" s="33" t="s">
        <v>42</v>
      </c>
      <c r="J17" s="33">
        <v>15</v>
      </c>
      <c r="K17" s="33">
        <v>17</v>
      </c>
      <c r="L17" s="36" t="s">
        <v>42</v>
      </c>
      <c r="M17" s="33">
        <v>17</v>
      </c>
      <c r="N17" s="33">
        <v>10</v>
      </c>
      <c r="O17" s="36" t="s">
        <v>42</v>
      </c>
      <c r="P17" s="37">
        <v>23</v>
      </c>
      <c r="U17" s="3">
        <v>2</v>
      </c>
      <c r="V17" s="3" t="s">
        <v>22</v>
      </c>
      <c r="W17" s="3">
        <v>4</v>
      </c>
      <c r="X17" s="3">
        <v>2</v>
      </c>
      <c r="Y17" s="3">
        <v>1</v>
      </c>
      <c r="Z17" s="3">
        <v>1</v>
      </c>
      <c r="AA17" s="3">
        <v>61</v>
      </c>
      <c r="AB17" s="3">
        <v>67</v>
      </c>
      <c r="AC17" s="3">
        <v>5</v>
      </c>
    </row>
    <row r="18" spans="1:29" ht="15.75">
      <c r="A18" s="4" t="s">
        <v>49</v>
      </c>
      <c r="B18" s="32">
        <v>14</v>
      </c>
      <c r="C18" s="33" t="s">
        <v>42</v>
      </c>
      <c r="D18" s="33">
        <v>11</v>
      </c>
      <c r="E18" s="33">
        <v>15</v>
      </c>
      <c r="F18" s="33" t="s">
        <v>42</v>
      </c>
      <c r="G18" s="33">
        <v>17</v>
      </c>
      <c r="H18" s="34"/>
      <c r="I18" s="34"/>
      <c r="J18" s="35"/>
      <c r="K18" s="33">
        <v>15</v>
      </c>
      <c r="L18" s="36" t="s">
        <v>42</v>
      </c>
      <c r="M18" s="33">
        <v>7</v>
      </c>
      <c r="N18" s="33">
        <v>10</v>
      </c>
      <c r="O18" s="36" t="s">
        <v>42</v>
      </c>
      <c r="P18" s="37">
        <v>22</v>
      </c>
      <c r="U18" s="3">
        <v>3</v>
      </c>
      <c r="V18" s="3" t="s">
        <v>49</v>
      </c>
      <c r="W18" s="3">
        <v>4</v>
      </c>
      <c r="X18" s="3">
        <v>2</v>
      </c>
      <c r="Y18" s="3">
        <v>0</v>
      </c>
      <c r="Z18" s="3">
        <v>2</v>
      </c>
      <c r="AA18" s="3">
        <v>54</v>
      </c>
      <c r="AB18" s="3">
        <v>57</v>
      </c>
      <c r="AC18" s="3">
        <v>4</v>
      </c>
    </row>
    <row r="19" spans="1:29" ht="15.75">
      <c r="A19" s="4" t="s">
        <v>50</v>
      </c>
      <c r="B19" s="32">
        <v>17</v>
      </c>
      <c r="C19" s="33" t="s">
        <v>42</v>
      </c>
      <c r="D19" s="33">
        <v>11</v>
      </c>
      <c r="E19" s="33">
        <v>17</v>
      </c>
      <c r="F19" s="33" t="s">
        <v>42</v>
      </c>
      <c r="G19" s="33">
        <v>17</v>
      </c>
      <c r="H19" s="33">
        <v>7</v>
      </c>
      <c r="I19" s="36" t="s">
        <v>42</v>
      </c>
      <c r="J19" s="33">
        <v>15</v>
      </c>
      <c r="K19" s="34"/>
      <c r="L19" s="34"/>
      <c r="M19" s="35"/>
      <c r="N19" s="33">
        <v>9</v>
      </c>
      <c r="O19" s="36" t="s">
        <v>42</v>
      </c>
      <c r="P19" s="37">
        <v>20</v>
      </c>
      <c r="U19" s="3">
        <v>4</v>
      </c>
      <c r="V19" s="3" t="s">
        <v>50</v>
      </c>
      <c r="W19" s="3">
        <v>4</v>
      </c>
      <c r="X19" s="3">
        <v>1</v>
      </c>
      <c r="Y19" s="3">
        <v>1</v>
      </c>
      <c r="Z19" s="3">
        <v>2</v>
      </c>
      <c r="AA19" s="3">
        <v>50</v>
      </c>
      <c r="AB19" s="3">
        <v>63</v>
      </c>
      <c r="AC19" s="3">
        <v>3</v>
      </c>
    </row>
    <row r="20" spans="1:29" ht="16.5" thickBot="1">
      <c r="A20" s="17" t="s">
        <v>24</v>
      </c>
      <c r="B20" s="38">
        <v>25</v>
      </c>
      <c r="C20" s="39" t="s">
        <v>42</v>
      </c>
      <c r="D20" s="39">
        <v>7</v>
      </c>
      <c r="E20" s="39">
        <v>23</v>
      </c>
      <c r="F20" s="39" t="s">
        <v>42</v>
      </c>
      <c r="G20" s="39">
        <v>10</v>
      </c>
      <c r="H20" s="39">
        <v>22</v>
      </c>
      <c r="I20" s="40" t="s">
        <v>42</v>
      </c>
      <c r="J20" s="39">
        <v>10</v>
      </c>
      <c r="K20" s="39">
        <v>20</v>
      </c>
      <c r="L20" s="40" t="s">
        <v>42</v>
      </c>
      <c r="M20" s="39">
        <v>9</v>
      </c>
      <c r="N20" s="41"/>
      <c r="O20" s="41"/>
      <c r="P20" s="42"/>
      <c r="U20" s="3">
        <v>5</v>
      </c>
      <c r="V20" s="3" t="s">
        <v>48</v>
      </c>
      <c r="W20" s="3">
        <v>4</v>
      </c>
      <c r="X20" s="3">
        <v>0</v>
      </c>
      <c r="Y20" s="3">
        <v>0</v>
      </c>
      <c r="Z20" s="3">
        <v>4</v>
      </c>
      <c r="AA20" s="3">
        <v>41</v>
      </c>
      <c r="AB20" s="3">
        <v>73</v>
      </c>
      <c r="AC20" s="3">
        <v>0</v>
      </c>
    </row>
    <row r="21" spans="1:29" ht="15.75" thickBot="1">
      <c r="U21" s="3"/>
      <c r="V21" s="3"/>
      <c r="W21" s="3">
        <v>20</v>
      </c>
      <c r="X21" s="3">
        <v>9</v>
      </c>
      <c r="Y21" s="3">
        <v>2</v>
      </c>
      <c r="Z21" s="3">
        <v>9</v>
      </c>
      <c r="AA21" s="3">
        <v>296</v>
      </c>
      <c r="AB21" s="3">
        <v>296</v>
      </c>
      <c r="AC21" s="3">
        <v>20</v>
      </c>
    </row>
    <row r="22" spans="1:29" ht="16.5" thickBot="1">
      <c r="A22" s="2" t="s">
        <v>51</v>
      </c>
      <c r="B22" s="221" t="s">
        <v>52</v>
      </c>
      <c r="C22" s="222"/>
      <c r="D22" s="222"/>
      <c r="E22" s="221" t="s">
        <v>45</v>
      </c>
      <c r="F22" s="222"/>
      <c r="G22" s="222"/>
      <c r="H22" s="221" t="s">
        <v>53</v>
      </c>
      <c r="I22" s="222"/>
      <c r="J22" s="222"/>
      <c r="K22" s="221" t="s">
        <v>12</v>
      </c>
      <c r="L22" s="222"/>
      <c r="M22" s="222"/>
      <c r="N22" s="221" t="s">
        <v>19</v>
      </c>
      <c r="O22" s="222"/>
      <c r="P22" s="226"/>
      <c r="U22" s="3"/>
      <c r="V22" s="3" t="s">
        <v>51</v>
      </c>
      <c r="W22" s="3" t="s">
        <v>35</v>
      </c>
      <c r="X22" s="3" t="s">
        <v>36</v>
      </c>
      <c r="Y22" s="3" t="s">
        <v>37</v>
      </c>
      <c r="Z22" s="3" t="s">
        <v>38</v>
      </c>
      <c r="AA22" s="3" t="s">
        <v>39</v>
      </c>
      <c r="AB22" s="3" t="s">
        <v>40</v>
      </c>
      <c r="AC22" s="3" t="s">
        <v>41</v>
      </c>
    </row>
    <row r="23" spans="1:29" ht="15.75">
      <c r="A23" s="4" t="s">
        <v>52</v>
      </c>
      <c r="B23" s="26"/>
      <c r="C23" s="27"/>
      <c r="D23" s="28"/>
      <c r="E23" s="29">
        <v>7</v>
      </c>
      <c r="F23" s="30" t="s">
        <v>42</v>
      </c>
      <c r="G23" s="29">
        <v>9</v>
      </c>
      <c r="H23" s="29">
        <v>12</v>
      </c>
      <c r="I23" s="30" t="s">
        <v>42</v>
      </c>
      <c r="J23" s="29">
        <v>20</v>
      </c>
      <c r="K23" s="29">
        <v>10</v>
      </c>
      <c r="L23" s="30" t="s">
        <v>42</v>
      </c>
      <c r="M23" s="29">
        <v>20</v>
      </c>
      <c r="N23" s="29">
        <v>12</v>
      </c>
      <c r="O23" s="29" t="s">
        <v>42</v>
      </c>
      <c r="P23" s="31">
        <v>14</v>
      </c>
      <c r="U23" s="3">
        <v>1</v>
      </c>
      <c r="V23" s="3" t="s">
        <v>19</v>
      </c>
      <c r="W23" s="3">
        <v>4</v>
      </c>
      <c r="X23" s="3">
        <v>4</v>
      </c>
      <c r="Y23" s="3">
        <v>0</v>
      </c>
      <c r="Z23" s="3">
        <v>0</v>
      </c>
      <c r="AA23" s="3">
        <v>71</v>
      </c>
      <c r="AB23" s="3">
        <v>44</v>
      </c>
      <c r="AC23" s="3">
        <v>8</v>
      </c>
    </row>
    <row r="24" spans="1:29" ht="15.75">
      <c r="A24" s="4" t="s">
        <v>45</v>
      </c>
      <c r="B24" s="32">
        <v>9</v>
      </c>
      <c r="C24" s="33" t="s">
        <v>42</v>
      </c>
      <c r="D24" s="33">
        <v>7</v>
      </c>
      <c r="E24" s="34"/>
      <c r="F24" s="34"/>
      <c r="G24" s="35"/>
      <c r="H24" s="33">
        <v>16</v>
      </c>
      <c r="I24" s="33" t="s">
        <v>42</v>
      </c>
      <c r="J24" s="33">
        <v>13</v>
      </c>
      <c r="K24" s="33">
        <v>18</v>
      </c>
      <c r="L24" s="36" t="s">
        <v>42</v>
      </c>
      <c r="M24" s="33">
        <v>19</v>
      </c>
      <c r="N24" s="33">
        <v>10</v>
      </c>
      <c r="O24" s="36" t="s">
        <v>42</v>
      </c>
      <c r="P24" s="37">
        <v>17</v>
      </c>
      <c r="U24" s="3">
        <v>2</v>
      </c>
      <c r="V24" s="3" t="s">
        <v>12</v>
      </c>
      <c r="W24" s="3">
        <v>4</v>
      </c>
      <c r="X24" s="3">
        <v>2</v>
      </c>
      <c r="Y24" s="3">
        <v>1</v>
      </c>
      <c r="Z24" s="3">
        <v>1</v>
      </c>
      <c r="AA24" s="3">
        <v>62</v>
      </c>
      <c r="AB24" s="3">
        <v>62</v>
      </c>
      <c r="AC24" s="3">
        <v>5</v>
      </c>
    </row>
    <row r="25" spans="1:29" ht="15.75">
      <c r="A25" s="4" t="s">
        <v>53</v>
      </c>
      <c r="B25" s="32">
        <v>20</v>
      </c>
      <c r="C25" s="33" t="s">
        <v>42</v>
      </c>
      <c r="D25" s="33">
        <v>12</v>
      </c>
      <c r="E25" s="33">
        <v>13</v>
      </c>
      <c r="F25" s="33" t="s">
        <v>42</v>
      </c>
      <c r="G25" s="33">
        <v>16</v>
      </c>
      <c r="H25" s="34"/>
      <c r="I25" s="34"/>
      <c r="J25" s="35"/>
      <c r="K25" s="33">
        <v>13</v>
      </c>
      <c r="L25" s="36" t="s">
        <v>42</v>
      </c>
      <c r="M25" s="33">
        <v>13</v>
      </c>
      <c r="N25" s="33">
        <v>12</v>
      </c>
      <c r="O25" s="36" t="s">
        <v>42</v>
      </c>
      <c r="P25" s="37">
        <v>19</v>
      </c>
      <c r="U25" s="3">
        <v>3</v>
      </c>
      <c r="V25" s="3" t="s">
        <v>45</v>
      </c>
      <c r="W25" s="3">
        <v>4</v>
      </c>
      <c r="X25" s="3">
        <v>2</v>
      </c>
      <c r="Y25" s="3">
        <v>0</v>
      </c>
      <c r="Z25" s="3">
        <v>2</v>
      </c>
      <c r="AA25" s="3">
        <v>53</v>
      </c>
      <c r="AB25" s="3">
        <v>56</v>
      </c>
      <c r="AC25" s="3">
        <v>4</v>
      </c>
    </row>
    <row r="26" spans="1:29" ht="15.75">
      <c r="A26" s="4" t="s">
        <v>12</v>
      </c>
      <c r="B26" s="32">
        <v>20</v>
      </c>
      <c r="C26" s="33" t="s">
        <v>42</v>
      </c>
      <c r="D26" s="33">
        <v>10</v>
      </c>
      <c r="E26" s="33">
        <v>19</v>
      </c>
      <c r="F26" s="33" t="s">
        <v>42</v>
      </c>
      <c r="G26" s="33">
        <v>18</v>
      </c>
      <c r="H26" s="33">
        <v>13</v>
      </c>
      <c r="I26" s="36" t="s">
        <v>42</v>
      </c>
      <c r="J26" s="33">
        <v>13</v>
      </c>
      <c r="K26" s="34"/>
      <c r="L26" s="34"/>
      <c r="M26" s="35"/>
      <c r="N26" s="33">
        <v>10</v>
      </c>
      <c r="O26" s="36" t="s">
        <v>42</v>
      </c>
      <c r="P26" s="37">
        <v>21</v>
      </c>
      <c r="U26" s="3">
        <v>4</v>
      </c>
      <c r="V26" s="3" t="s">
        <v>53</v>
      </c>
      <c r="W26" s="3">
        <v>4</v>
      </c>
      <c r="X26" s="3">
        <v>1</v>
      </c>
      <c r="Y26" s="3">
        <v>1</v>
      </c>
      <c r="Z26" s="3">
        <v>2</v>
      </c>
      <c r="AA26" s="3">
        <v>58</v>
      </c>
      <c r="AB26" s="3">
        <v>60</v>
      </c>
      <c r="AC26" s="3">
        <v>3</v>
      </c>
    </row>
    <row r="27" spans="1:29" ht="16.5" thickBot="1">
      <c r="A27" s="17" t="s">
        <v>19</v>
      </c>
      <c r="B27" s="38">
        <v>14</v>
      </c>
      <c r="C27" s="39" t="s">
        <v>42</v>
      </c>
      <c r="D27" s="39">
        <v>12</v>
      </c>
      <c r="E27" s="39">
        <v>17</v>
      </c>
      <c r="F27" s="39" t="s">
        <v>42</v>
      </c>
      <c r="G27" s="39">
        <v>10</v>
      </c>
      <c r="H27" s="39">
        <v>19</v>
      </c>
      <c r="I27" s="40" t="s">
        <v>42</v>
      </c>
      <c r="J27" s="39">
        <v>12</v>
      </c>
      <c r="K27" s="39">
        <v>21</v>
      </c>
      <c r="L27" s="40" t="s">
        <v>42</v>
      </c>
      <c r="M27" s="39">
        <v>10</v>
      </c>
      <c r="N27" s="41"/>
      <c r="O27" s="41"/>
      <c r="P27" s="42"/>
      <c r="U27" s="3">
        <v>5</v>
      </c>
      <c r="V27" s="3" t="s">
        <v>52</v>
      </c>
      <c r="W27" s="3">
        <v>4</v>
      </c>
      <c r="X27" s="3">
        <v>0</v>
      </c>
      <c r="Y27" s="3">
        <v>0</v>
      </c>
      <c r="Z27" s="3">
        <v>4</v>
      </c>
      <c r="AA27" s="3">
        <v>41</v>
      </c>
      <c r="AB27" s="3">
        <v>63</v>
      </c>
      <c r="AC27" s="3">
        <v>0</v>
      </c>
    </row>
    <row r="28" spans="1:29" ht="15.75" thickBot="1">
      <c r="U28" s="3"/>
      <c r="V28" s="3"/>
      <c r="W28" s="3">
        <v>20</v>
      </c>
      <c r="X28" s="3">
        <v>9</v>
      </c>
      <c r="Y28" s="3">
        <v>2</v>
      </c>
      <c r="Z28" s="3">
        <v>9</v>
      </c>
      <c r="AA28" s="3">
        <v>285</v>
      </c>
      <c r="AB28" s="3">
        <v>285</v>
      </c>
      <c r="AC28" s="3">
        <v>20</v>
      </c>
    </row>
    <row r="29" spans="1:29" ht="16.5" customHeight="1" thickBot="1">
      <c r="A29" s="2" t="s">
        <v>54</v>
      </c>
      <c r="B29" s="221" t="s">
        <v>29</v>
      </c>
      <c r="C29" s="222"/>
      <c r="D29" s="222"/>
      <c r="E29" s="221" t="s">
        <v>12</v>
      </c>
      <c r="F29" s="222"/>
      <c r="G29" s="222"/>
      <c r="H29" s="221" t="s">
        <v>55</v>
      </c>
      <c r="I29" s="222"/>
      <c r="J29" s="222"/>
      <c r="K29" s="221" t="s">
        <v>56</v>
      </c>
      <c r="L29" s="222"/>
      <c r="M29" s="222"/>
      <c r="N29" s="221" t="s">
        <v>8</v>
      </c>
      <c r="O29" s="222"/>
      <c r="P29" s="226"/>
      <c r="U29" s="3"/>
      <c r="V29" s="3" t="s">
        <v>54</v>
      </c>
      <c r="W29" s="3" t="s">
        <v>35</v>
      </c>
      <c r="X29" s="3" t="s">
        <v>36</v>
      </c>
      <c r="Y29" s="3" t="s">
        <v>37</v>
      </c>
      <c r="Z29" s="3" t="s">
        <v>38</v>
      </c>
      <c r="AA29" s="3" t="s">
        <v>39</v>
      </c>
      <c r="AB29" s="3" t="s">
        <v>40</v>
      </c>
      <c r="AC29" s="3" t="s">
        <v>41</v>
      </c>
    </row>
    <row r="30" spans="1:29" ht="15.75">
      <c r="A30" s="4" t="s">
        <v>29</v>
      </c>
      <c r="B30" s="26"/>
      <c r="C30" s="27"/>
      <c r="D30" s="28"/>
      <c r="E30" s="29">
        <v>16</v>
      </c>
      <c r="F30" s="30" t="s">
        <v>42</v>
      </c>
      <c r="G30" s="29">
        <v>25</v>
      </c>
      <c r="H30" s="29">
        <v>6</v>
      </c>
      <c r="I30" s="30" t="s">
        <v>42</v>
      </c>
      <c r="J30" s="29">
        <v>13</v>
      </c>
      <c r="K30" s="29">
        <v>18</v>
      </c>
      <c r="L30" s="30" t="s">
        <v>42</v>
      </c>
      <c r="M30" s="29">
        <v>12</v>
      </c>
      <c r="N30" s="29">
        <v>8</v>
      </c>
      <c r="O30" s="29" t="s">
        <v>42</v>
      </c>
      <c r="P30" s="31">
        <v>4</v>
      </c>
      <c r="U30" s="3" t="s">
        <v>57</v>
      </c>
      <c r="V30" s="3" t="s">
        <v>12</v>
      </c>
      <c r="W30" s="3">
        <v>4</v>
      </c>
      <c r="X30" s="3">
        <v>4</v>
      </c>
      <c r="Y30" s="3">
        <v>0</v>
      </c>
      <c r="Z30" s="3">
        <v>0</v>
      </c>
      <c r="AA30" s="3">
        <v>94</v>
      </c>
      <c r="AB30" s="3">
        <v>41</v>
      </c>
      <c r="AC30" s="3">
        <v>8</v>
      </c>
    </row>
    <row r="31" spans="1:29" ht="15.75">
      <c r="A31" s="4" t="s">
        <v>12</v>
      </c>
      <c r="B31" s="32">
        <v>25</v>
      </c>
      <c r="C31" s="33" t="s">
        <v>42</v>
      </c>
      <c r="D31" s="33">
        <v>16</v>
      </c>
      <c r="E31" s="34"/>
      <c r="F31" s="34"/>
      <c r="G31" s="35"/>
      <c r="H31" s="33">
        <v>19</v>
      </c>
      <c r="I31" s="33" t="s">
        <v>42</v>
      </c>
      <c r="J31" s="33">
        <v>10</v>
      </c>
      <c r="K31" s="33">
        <v>26</v>
      </c>
      <c r="L31" s="36" t="s">
        <v>42</v>
      </c>
      <c r="M31" s="33">
        <v>15</v>
      </c>
      <c r="N31" s="33">
        <v>24</v>
      </c>
      <c r="O31" s="36" t="s">
        <v>42</v>
      </c>
      <c r="P31" s="37">
        <v>0</v>
      </c>
      <c r="U31" s="3" t="s">
        <v>58</v>
      </c>
      <c r="V31" s="3" t="s">
        <v>55</v>
      </c>
      <c r="W31" s="3">
        <v>4</v>
      </c>
      <c r="X31" s="3">
        <v>3</v>
      </c>
      <c r="Y31" s="3">
        <v>0</v>
      </c>
      <c r="Z31" s="3">
        <v>1</v>
      </c>
      <c r="AA31" s="3">
        <v>51</v>
      </c>
      <c r="AB31" s="3">
        <v>38</v>
      </c>
      <c r="AC31" s="3">
        <v>6</v>
      </c>
    </row>
    <row r="32" spans="1:29" ht="15.75">
      <c r="A32" s="4" t="s">
        <v>55</v>
      </c>
      <c r="B32" s="32">
        <v>13</v>
      </c>
      <c r="C32" s="33" t="s">
        <v>42</v>
      </c>
      <c r="D32" s="33">
        <v>6</v>
      </c>
      <c r="E32" s="33">
        <v>10</v>
      </c>
      <c r="F32" s="33" t="s">
        <v>42</v>
      </c>
      <c r="G32" s="33">
        <v>19</v>
      </c>
      <c r="H32" s="34"/>
      <c r="I32" s="34"/>
      <c r="J32" s="35"/>
      <c r="K32" s="33">
        <v>13</v>
      </c>
      <c r="L32" s="36" t="s">
        <v>42</v>
      </c>
      <c r="M32" s="33">
        <v>8</v>
      </c>
      <c r="N32" s="33">
        <v>15</v>
      </c>
      <c r="O32" s="36" t="s">
        <v>42</v>
      </c>
      <c r="P32" s="37">
        <v>5</v>
      </c>
      <c r="U32" s="3" t="s">
        <v>59</v>
      </c>
      <c r="V32" s="3" t="s">
        <v>29</v>
      </c>
      <c r="W32" s="3">
        <v>4</v>
      </c>
      <c r="X32" s="3">
        <v>2</v>
      </c>
      <c r="Y32" s="3">
        <v>0</v>
      </c>
      <c r="Z32" s="3">
        <v>2</v>
      </c>
      <c r="AA32" s="3">
        <v>48</v>
      </c>
      <c r="AB32" s="3">
        <v>54</v>
      </c>
      <c r="AC32" s="3">
        <v>4</v>
      </c>
    </row>
    <row r="33" spans="1:29" ht="15.75">
      <c r="A33" s="4" t="s">
        <v>56</v>
      </c>
      <c r="B33" s="32">
        <v>12</v>
      </c>
      <c r="C33" s="33" t="s">
        <v>42</v>
      </c>
      <c r="D33" s="33">
        <v>18</v>
      </c>
      <c r="E33" s="33">
        <v>15</v>
      </c>
      <c r="F33" s="33" t="s">
        <v>42</v>
      </c>
      <c r="G33" s="33">
        <v>26</v>
      </c>
      <c r="H33" s="33">
        <v>8</v>
      </c>
      <c r="I33" s="36" t="s">
        <v>42</v>
      </c>
      <c r="J33" s="33">
        <v>13</v>
      </c>
      <c r="K33" s="34"/>
      <c r="L33" s="34"/>
      <c r="M33" s="35"/>
      <c r="N33" s="33">
        <v>20</v>
      </c>
      <c r="O33" s="36" t="s">
        <v>42</v>
      </c>
      <c r="P33" s="37">
        <v>6</v>
      </c>
      <c r="U33" s="3" t="s">
        <v>60</v>
      </c>
      <c r="V33" s="3" t="s">
        <v>56</v>
      </c>
      <c r="W33" s="3">
        <v>4</v>
      </c>
      <c r="X33" s="3">
        <v>1</v>
      </c>
      <c r="Y33" s="3">
        <v>0</v>
      </c>
      <c r="Z33" s="3">
        <v>3</v>
      </c>
      <c r="AA33" s="3">
        <v>55</v>
      </c>
      <c r="AB33" s="3">
        <v>63</v>
      </c>
      <c r="AC33" s="3">
        <v>2</v>
      </c>
    </row>
    <row r="34" spans="1:29" ht="16.5" thickBot="1">
      <c r="A34" s="17" t="s">
        <v>8</v>
      </c>
      <c r="B34" s="38">
        <v>4</v>
      </c>
      <c r="C34" s="39" t="s">
        <v>42</v>
      </c>
      <c r="D34" s="39">
        <v>8</v>
      </c>
      <c r="E34" s="39">
        <v>0</v>
      </c>
      <c r="F34" s="39" t="s">
        <v>42</v>
      </c>
      <c r="G34" s="39">
        <v>24</v>
      </c>
      <c r="H34" s="39">
        <v>5</v>
      </c>
      <c r="I34" s="40" t="s">
        <v>42</v>
      </c>
      <c r="J34" s="39">
        <v>15</v>
      </c>
      <c r="K34" s="39">
        <v>6</v>
      </c>
      <c r="L34" s="40" t="s">
        <v>42</v>
      </c>
      <c r="M34" s="39">
        <v>20</v>
      </c>
      <c r="N34" s="41"/>
      <c r="O34" s="41"/>
      <c r="P34" s="42"/>
      <c r="U34" s="3" t="s">
        <v>61</v>
      </c>
      <c r="V34" s="3" t="s">
        <v>8</v>
      </c>
      <c r="W34" s="3">
        <v>4</v>
      </c>
      <c r="X34" s="3">
        <v>0</v>
      </c>
      <c r="Y34" s="3">
        <v>0</v>
      </c>
      <c r="Z34" s="3">
        <v>4</v>
      </c>
      <c r="AA34" s="3">
        <v>15</v>
      </c>
      <c r="AB34" s="3">
        <v>67</v>
      </c>
      <c r="AC34" s="3">
        <v>0</v>
      </c>
    </row>
    <row r="35" spans="1:29" ht="15.75" thickBot="1">
      <c r="U35" s="3"/>
      <c r="V35" s="3"/>
      <c r="W35" s="3">
        <v>20</v>
      </c>
      <c r="X35" s="3">
        <v>10</v>
      </c>
      <c r="Y35" s="3">
        <v>0</v>
      </c>
      <c r="Z35" s="3">
        <v>10</v>
      </c>
      <c r="AA35" s="3">
        <v>263</v>
      </c>
      <c r="AB35" s="3">
        <v>263</v>
      </c>
      <c r="AC35" s="3">
        <v>20</v>
      </c>
    </row>
    <row r="36" spans="1:29" ht="16.5" customHeight="1" thickBot="1">
      <c r="A36" s="2" t="s">
        <v>62</v>
      </c>
      <c r="B36" s="221" t="s">
        <v>24</v>
      </c>
      <c r="C36" s="222"/>
      <c r="D36" s="222"/>
      <c r="E36" s="221" t="s">
        <v>16</v>
      </c>
      <c r="F36" s="222"/>
      <c r="G36" s="222"/>
      <c r="H36" s="221" t="s">
        <v>17</v>
      </c>
      <c r="I36" s="222"/>
      <c r="J36" s="222"/>
      <c r="K36" s="221" t="s">
        <v>63</v>
      </c>
      <c r="L36" s="222"/>
      <c r="M36" s="222"/>
      <c r="N36" s="221" t="s">
        <v>64</v>
      </c>
      <c r="O36" s="222"/>
      <c r="P36" s="226"/>
      <c r="U36" s="3"/>
      <c r="V36" s="3" t="s">
        <v>62</v>
      </c>
      <c r="W36" s="3" t="s">
        <v>35</v>
      </c>
      <c r="X36" s="3" t="s">
        <v>36</v>
      </c>
      <c r="Y36" s="3" t="s">
        <v>37</v>
      </c>
      <c r="Z36" s="3" t="s">
        <v>38</v>
      </c>
      <c r="AA36" s="3" t="s">
        <v>39</v>
      </c>
      <c r="AB36" s="3" t="s">
        <v>40</v>
      </c>
      <c r="AC36" s="3" t="s">
        <v>41</v>
      </c>
    </row>
    <row r="37" spans="1:29" ht="15.75">
      <c r="A37" s="4" t="s">
        <v>24</v>
      </c>
      <c r="B37" s="26"/>
      <c r="C37" s="27"/>
      <c r="D37" s="28"/>
      <c r="E37" s="29">
        <v>11</v>
      </c>
      <c r="F37" s="30" t="s">
        <v>42</v>
      </c>
      <c r="G37" s="29">
        <v>14</v>
      </c>
      <c r="H37" s="29">
        <v>12</v>
      </c>
      <c r="I37" s="30" t="s">
        <v>42</v>
      </c>
      <c r="J37" s="29">
        <v>18</v>
      </c>
      <c r="K37" s="29">
        <v>16</v>
      </c>
      <c r="L37" s="30" t="s">
        <v>42</v>
      </c>
      <c r="M37" s="29">
        <v>2</v>
      </c>
      <c r="N37" s="29">
        <v>11</v>
      </c>
      <c r="O37" s="29" t="s">
        <v>42</v>
      </c>
      <c r="P37" s="31">
        <v>17</v>
      </c>
      <c r="U37" s="3" t="s">
        <v>57</v>
      </c>
      <c r="V37" s="3" t="s">
        <v>17</v>
      </c>
      <c r="W37" s="3">
        <v>4</v>
      </c>
      <c r="X37" s="3">
        <v>3</v>
      </c>
      <c r="Y37" s="3">
        <v>1</v>
      </c>
      <c r="Z37" s="3">
        <v>0</v>
      </c>
      <c r="AA37" s="3">
        <v>64</v>
      </c>
      <c r="AB37" s="3">
        <v>48</v>
      </c>
      <c r="AC37" s="3">
        <v>7</v>
      </c>
    </row>
    <row r="38" spans="1:29" ht="15.75">
      <c r="A38" s="4" t="s">
        <v>16</v>
      </c>
      <c r="B38" s="32">
        <v>14</v>
      </c>
      <c r="C38" s="33" t="s">
        <v>42</v>
      </c>
      <c r="D38" s="33">
        <v>11</v>
      </c>
      <c r="E38" s="34"/>
      <c r="F38" s="34"/>
      <c r="G38" s="35"/>
      <c r="H38" s="33">
        <v>14</v>
      </c>
      <c r="I38" s="33" t="s">
        <v>42</v>
      </c>
      <c r="J38" s="33">
        <v>16</v>
      </c>
      <c r="K38" s="33">
        <v>19</v>
      </c>
      <c r="L38" s="36" t="s">
        <v>42</v>
      </c>
      <c r="M38" s="33">
        <v>8</v>
      </c>
      <c r="N38" s="33">
        <v>24</v>
      </c>
      <c r="O38" s="36" t="s">
        <v>42</v>
      </c>
      <c r="P38" s="37">
        <v>3</v>
      </c>
      <c r="U38" s="3" t="s">
        <v>58</v>
      </c>
      <c r="V38" s="3" t="s">
        <v>16</v>
      </c>
      <c r="W38" s="3">
        <v>4</v>
      </c>
      <c r="X38" s="3">
        <v>3</v>
      </c>
      <c r="Y38" s="3">
        <v>0</v>
      </c>
      <c r="Z38" s="3">
        <v>1</v>
      </c>
      <c r="AA38" s="3">
        <v>71</v>
      </c>
      <c r="AB38" s="3">
        <v>38</v>
      </c>
      <c r="AC38" s="3">
        <v>6</v>
      </c>
    </row>
    <row r="39" spans="1:29" ht="15.75">
      <c r="A39" s="4" t="s">
        <v>17</v>
      </c>
      <c r="B39" s="32">
        <v>18</v>
      </c>
      <c r="C39" s="33" t="s">
        <v>42</v>
      </c>
      <c r="D39" s="33">
        <v>12</v>
      </c>
      <c r="E39" s="33">
        <v>16</v>
      </c>
      <c r="F39" s="33" t="s">
        <v>42</v>
      </c>
      <c r="G39" s="33">
        <v>14</v>
      </c>
      <c r="H39" s="34"/>
      <c r="I39" s="34"/>
      <c r="J39" s="35"/>
      <c r="K39" s="33">
        <v>15</v>
      </c>
      <c r="L39" s="36" t="s">
        <v>42</v>
      </c>
      <c r="M39" s="33">
        <v>7</v>
      </c>
      <c r="N39" s="33">
        <v>15</v>
      </c>
      <c r="O39" s="36" t="s">
        <v>42</v>
      </c>
      <c r="P39" s="37">
        <v>15</v>
      </c>
      <c r="U39" s="3" t="s">
        <v>59</v>
      </c>
      <c r="V39" s="3" t="s">
        <v>64</v>
      </c>
      <c r="W39" s="3">
        <v>4</v>
      </c>
      <c r="X39" s="3">
        <v>2</v>
      </c>
      <c r="Y39" s="3">
        <v>1</v>
      </c>
      <c r="Z39" s="3">
        <v>1</v>
      </c>
      <c r="AA39" s="3">
        <v>48</v>
      </c>
      <c r="AB39" s="3">
        <v>57</v>
      </c>
      <c r="AC39" s="3">
        <v>5</v>
      </c>
    </row>
    <row r="40" spans="1:29" ht="15.75">
      <c r="A40" s="4" t="s">
        <v>63</v>
      </c>
      <c r="B40" s="32">
        <v>2</v>
      </c>
      <c r="C40" s="33" t="s">
        <v>42</v>
      </c>
      <c r="D40" s="33">
        <v>16</v>
      </c>
      <c r="E40" s="33">
        <v>8</v>
      </c>
      <c r="F40" s="33" t="s">
        <v>42</v>
      </c>
      <c r="G40" s="33">
        <v>19</v>
      </c>
      <c r="H40" s="33">
        <v>7</v>
      </c>
      <c r="I40" s="36" t="s">
        <v>42</v>
      </c>
      <c r="J40" s="33">
        <v>15</v>
      </c>
      <c r="K40" s="34"/>
      <c r="L40" s="34"/>
      <c r="M40" s="35"/>
      <c r="N40" s="33">
        <v>7</v>
      </c>
      <c r="O40" s="36" t="s">
        <v>42</v>
      </c>
      <c r="P40" s="37">
        <v>13</v>
      </c>
      <c r="U40" s="3" t="s">
        <v>60</v>
      </c>
      <c r="V40" s="3" t="s">
        <v>24</v>
      </c>
      <c r="W40" s="3">
        <v>4</v>
      </c>
      <c r="X40" s="3">
        <v>1</v>
      </c>
      <c r="Y40" s="3">
        <v>0</v>
      </c>
      <c r="Z40" s="3">
        <v>3</v>
      </c>
      <c r="AA40" s="3">
        <v>50</v>
      </c>
      <c r="AB40" s="3">
        <v>51</v>
      </c>
      <c r="AC40" s="3">
        <v>2</v>
      </c>
    </row>
    <row r="41" spans="1:29" ht="16.5" thickBot="1">
      <c r="A41" s="17" t="s">
        <v>64</v>
      </c>
      <c r="B41" s="38">
        <v>17</v>
      </c>
      <c r="C41" s="39" t="s">
        <v>42</v>
      </c>
      <c r="D41" s="39">
        <v>11</v>
      </c>
      <c r="E41" s="39">
        <v>3</v>
      </c>
      <c r="F41" s="39" t="s">
        <v>42</v>
      </c>
      <c r="G41" s="39">
        <v>24</v>
      </c>
      <c r="H41" s="39">
        <v>15</v>
      </c>
      <c r="I41" s="40" t="s">
        <v>42</v>
      </c>
      <c r="J41" s="39">
        <v>15</v>
      </c>
      <c r="K41" s="39">
        <v>13</v>
      </c>
      <c r="L41" s="40" t="s">
        <v>42</v>
      </c>
      <c r="M41" s="39">
        <v>7</v>
      </c>
      <c r="N41" s="41"/>
      <c r="O41" s="41"/>
      <c r="P41" s="42"/>
      <c r="U41" s="3" t="s">
        <v>61</v>
      </c>
      <c r="V41" s="3" t="s">
        <v>63</v>
      </c>
      <c r="W41" s="3">
        <v>4</v>
      </c>
      <c r="X41" s="3">
        <v>0</v>
      </c>
      <c r="Y41" s="3">
        <v>0</v>
      </c>
      <c r="Z41" s="3">
        <v>4</v>
      </c>
      <c r="AA41" s="3">
        <v>24</v>
      </c>
      <c r="AB41" s="3">
        <v>63</v>
      </c>
      <c r="AC41" s="3">
        <v>0</v>
      </c>
    </row>
    <row r="42" spans="1:29" ht="15.75" thickBot="1">
      <c r="U42" s="3"/>
      <c r="V42" s="3"/>
      <c r="W42" s="3">
        <v>20</v>
      </c>
      <c r="X42" s="3">
        <v>9</v>
      </c>
      <c r="Y42" s="3">
        <v>2</v>
      </c>
      <c r="Z42" s="3">
        <v>9</v>
      </c>
      <c r="AA42" s="3">
        <v>257</v>
      </c>
      <c r="AB42" s="3">
        <v>257</v>
      </c>
      <c r="AC42" s="3">
        <v>20</v>
      </c>
    </row>
    <row r="43" spans="1:29" ht="16.5" thickBot="1">
      <c r="A43" s="2" t="s">
        <v>65</v>
      </c>
      <c r="B43" s="221" t="s">
        <v>66</v>
      </c>
      <c r="C43" s="222"/>
      <c r="D43" s="222"/>
      <c r="E43" s="221" t="s">
        <v>67</v>
      </c>
      <c r="F43" s="222"/>
      <c r="G43" s="222"/>
      <c r="H43" s="221" t="s">
        <v>19</v>
      </c>
      <c r="I43" s="222"/>
      <c r="J43" s="222"/>
      <c r="K43" s="221" t="s">
        <v>52</v>
      </c>
      <c r="L43" s="222"/>
      <c r="M43" s="226"/>
      <c r="U43" s="3"/>
      <c r="V43" s="3" t="s">
        <v>65</v>
      </c>
      <c r="W43" s="3" t="s">
        <v>35</v>
      </c>
      <c r="X43" s="3" t="s">
        <v>36</v>
      </c>
      <c r="Y43" s="3" t="s">
        <v>37</v>
      </c>
      <c r="Z43" s="3" t="s">
        <v>38</v>
      </c>
      <c r="AA43" s="3" t="s">
        <v>39</v>
      </c>
      <c r="AB43" s="3" t="s">
        <v>40</v>
      </c>
      <c r="AC43" s="3" t="s">
        <v>41</v>
      </c>
    </row>
    <row r="44" spans="1:29" ht="15.75">
      <c r="A44" s="4" t="s">
        <v>66</v>
      </c>
      <c r="B44" s="26"/>
      <c r="C44" s="27"/>
      <c r="D44" s="28"/>
      <c r="E44" s="29">
        <v>6</v>
      </c>
      <c r="F44" s="30" t="s">
        <v>42</v>
      </c>
      <c r="G44" s="29">
        <v>21</v>
      </c>
      <c r="H44" s="29">
        <v>9</v>
      </c>
      <c r="I44" s="30" t="s">
        <v>42</v>
      </c>
      <c r="J44" s="29">
        <v>15</v>
      </c>
      <c r="K44" s="29">
        <v>3</v>
      </c>
      <c r="L44" s="30" t="s">
        <v>42</v>
      </c>
      <c r="M44" s="31">
        <v>7</v>
      </c>
      <c r="U44" s="3">
        <v>1</v>
      </c>
      <c r="V44" s="3" t="s">
        <v>19</v>
      </c>
      <c r="W44" s="3">
        <v>3</v>
      </c>
      <c r="X44" s="3">
        <v>3</v>
      </c>
      <c r="Y44" s="3">
        <v>0</v>
      </c>
      <c r="Z44" s="3">
        <v>0</v>
      </c>
      <c r="AA44" s="3">
        <v>43</v>
      </c>
      <c r="AB44" s="3">
        <v>29</v>
      </c>
      <c r="AC44" s="3">
        <v>6</v>
      </c>
    </row>
    <row r="45" spans="1:29" ht="15.75">
      <c r="A45" s="4" t="s">
        <v>67</v>
      </c>
      <c r="B45" s="32">
        <v>21</v>
      </c>
      <c r="C45" s="33" t="s">
        <v>42</v>
      </c>
      <c r="D45" s="33">
        <v>6</v>
      </c>
      <c r="E45" s="34"/>
      <c r="F45" s="34"/>
      <c r="G45" s="35"/>
      <c r="H45" s="33">
        <v>10</v>
      </c>
      <c r="I45" s="33" t="s">
        <v>42</v>
      </c>
      <c r="J45" s="33">
        <v>11</v>
      </c>
      <c r="K45" s="33">
        <v>13</v>
      </c>
      <c r="L45" s="36" t="s">
        <v>42</v>
      </c>
      <c r="M45" s="37">
        <v>9</v>
      </c>
      <c r="U45" s="3">
        <v>2</v>
      </c>
      <c r="V45" s="3" t="s">
        <v>67</v>
      </c>
      <c r="W45" s="3">
        <v>3</v>
      </c>
      <c r="X45" s="3">
        <v>2</v>
      </c>
      <c r="Y45" s="3">
        <v>0</v>
      </c>
      <c r="Z45" s="3">
        <v>1</v>
      </c>
      <c r="AA45" s="3">
        <v>44</v>
      </c>
      <c r="AB45" s="3">
        <v>26</v>
      </c>
      <c r="AC45" s="3">
        <v>4</v>
      </c>
    </row>
    <row r="46" spans="1:29" ht="15.75">
      <c r="A46" s="4" t="s">
        <v>19</v>
      </c>
      <c r="B46" s="32">
        <v>15</v>
      </c>
      <c r="C46" s="33" t="s">
        <v>42</v>
      </c>
      <c r="D46" s="33">
        <v>9</v>
      </c>
      <c r="E46" s="33">
        <v>11</v>
      </c>
      <c r="F46" s="33" t="s">
        <v>42</v>
      </c>
      <c r="G46" s="33">
        <v>10</v>
      </c>
      <c r="H46" s="34"/>
      <c r="I46" s="34"/>
      <c r="J46" s="35"/>
      <c r="K46" s="33">
        <v>17</v>
      </c>
      <c r="L46" s="36" t="s">
        <v>42</v>
      </c>
      <c r="M46" s="37">
        <v>10</v>
      </c>
      <c r="U46" s="3">
        <v>3</v>
      </c>
      <c r="V46" s="3" t="s">
        <v>52</v>
      </c>
      <c r="W46" s="3">
        <v>3</v>
      </c>
      <c r="X46" s="3">
        <v>1</v>
      </c>
      <c r="Y46" s="3">
        <v>0</v>
      </c>
      <c r="Z46" s="3">
        <v>2</v>
      </c>
      <c r="AA46" s="3">
        <v>26</v>
      </c>
      <c r="AB46" s="3">
        <v>33</v>
      </c>
      <c r="AC46" s="3">
        <v>2</v>
      </c>
    </row>
    <row r="47" spans="1:29" ht="16.5" thickBot="1">
      <c r="A47" s="17" t="s">
        <v>52</v>
      </c>
      <c r="B47" s="38">
        <v>7</v>
      </c>
      <c r="C47" s="39" t="s">
        <v>42</v>
      </c>
      <c r="D47" s="39">
        <v>3</v>
      </c>
      <c r="E47" s="39">
        <v>9</v>
      </c>
      <c r="F47" s="39" t="s">
        <v>42</v>
      </c>
      <c r="G47" s="39">
        <v>13</v>
      </c>
      <c r="H47" s="39">
        <v>10</v>
      </c>
      <c r="I47" s="40" t="s">
        <v>42</v>
      </c>
      <c r="J47" s="39">
        <v>17</v>
      </c>
      <c r="K47" s="41"/>
      <c r="L47" s="41"/>
      <c r="M47" s="42"/>
      <c r="U47" s="3">
        <v>4</v>
      </c>
      <c r="V47" s="3" t="s">
        <v>66</v>
      </c>
      <c r="W47" s="3">
        <v>3</v>
      </c>
      <c r="X47" s="3">
        <v>0</v>
      </c>
      <c r="Y47" s="3">
        <v>0</v>
      </c>
      <c r="Z47" s="3">
        <v>3</v>
      </c>
      <c r="AA47" s="3">
        <v>18</v>
      </c>
      <c r="AB47" s="3">
        <v>43</v>
      </c>
      <c r="AC47" s="3">
        <v>0</v>
      </c>
    </row>
    <row r="48" spans="1:29" ht="15.75" thickBot="1">
      <c r="U48" s="3"/>
      <c r="V48" s="3" t="s">
        <v>68</v>
      </c>
      <c r="W48" s="3">
        <v>12</v>
      </c>
      <c r="X48" s="3">
        <v>6</v>
      </c>
      <c r="Y48" s="3">
        <v>0</v>
      </c>
      <c r="Z48" s="3">
        <v>6</v>
      </c>
      <c r="AA48" s="3">
        <v>131</v>
      </c>
      <c r="AB48" s="3">
        <v>131</v>
      </c>
      <c r="AC48" s="3">
        <v>12</v>
      </c>
    </row>
    <row r="49" spans="1:29" ht="16.5" thickBot="1">
      <c r="A49" s="2" t="s">
        <v>6</v>
      </c>
      <c r="B49" s="221" t="s">
        <v>69</v>
      </c>
      <c r="C49" s="222"/>
      <c r="D49" s="222"/>
      <c r="E49" s="221" t="s">
        <v>12</v>
      </c>
      <c r="F49" s="222"/>
      <c r="G49" s="222"/>
      <c r="H49" s="221" t="s">
        <v>9</v>
      </c>
      <c r="I49" s="222"/>
      <c r="J49" s="222"/>
      <c r="K49" s="221" t="s">
        <v>45</v>
      </c>
      <c r="L49" s="222"/>
      <c r="M49" s="222"/>
      <c r="N49" s="221" t="s">
        <v>13</v>
      </c>
      <c r="O49" s="222"/>
      <c r="P49" s="222"/>
      <c r="Q49" s="223" t="s">
        <v>8</v>
      </c>
      <c r="R49" s="224"/>
      <c r="S49" s="225"/>
      <c r="U49" s="3"/>
      <c r="V49" s="3" t="s">
        <v>6</v>
      </c>
      <c r="W49" s="3" t="s">
        <v>35</v>
      </c>
      <c r="X49" s="3" t="s">
        <v>36</v>
      </c>
      <c r="Y49" s="3" t="s">
        <v>37</v>
      </c>
      <c r="Z49" s="3" t="s">
        <v>38</v>
      </c>
      <c r="AA49" s="3" t="s">
        <v>39</v>
      </c>
      <c r="AB49" s="3" t="s">
        <v>40</v>
      </c>
      <c r="AC49" s="3" t="s">
        <v>41</v>
      </c>
    </row>
    <row r="50" spans="1:29" ht="15.75">
      <c r="A50" s="4" t="s">
        <v>69</v>
      </c>
      <c r="B50" s="26"/>
      <c r="C50" s="27"/>
      <c r="D50" s="28"/>
      <c r="E50" s="29">
        <v>6</v>
      </c>
      <c r="F50" s="30" t="s">
        <v>42</v>
      </c>
      <c r="G50" s="29">
        <v>13</v>
      </c>
      <c r="H50" s="29">
        <v>10</v>
      </c>
      <c r="I50" s="30" t="s">
        <v>42</v>
      </c>
      <c r="J50" s="29">
        <v>21</v>
      </c>
      <c r="K50" s="29">
        <v>3</v>
      </c>
      <c r="L50" s="30" t="s">
        <v>42</v>
      </c>
      <c r="M50" s="29">
        <v>14</v>
      </c>
      <c r="N50" s="29">
        <v>6</v>
      </c>
      <c r="O50" s="29" t="s">
        <v>42</v>
      </c>
      <c r="P50" s="29">
        <v>21</v>
      </c>
      <c r="Q50" s="29">
        <v>1</v>
      </c>
      <c r="R50" s="30" t="s">
        <v>42</v>
      </c>
      <c r="S50" s="31">
        <v>6</v>
      </c>
      <c r="U50" s="3">
        <v>1</v>
      </c>
      <c r="V50" s="3" t="s">
        <v>13</v>
      </c>
      <c r="W50" s="3">
        <v>5</v>
      </c>
      <c r="X50" s="3">
        <v>4</v>
      </c>
      <c r="Y50" s="3">
        <v>0</v>
      </c>
      <c r="Z50" s="3">
        <v>1</v>
      </c>
      <c r="AA50" s="3">
        <v>51</v>
      </c>
      <c r="AB50" s="3">
        <v>32</v>
      </c>
      <c r="AC50" s="3">
        <v>8</v>
      </c>
    </row>
    <row r="51" spans="1:29" ht="15.75">
      <c r="A51" s="4" t="s">
        <v>12</v>
      </c>
      <c r="B51" s="32">
        <v>13</v>
      </c>
      <c r="C51" s="33" t="s">
        <v>42</v>
      </c>
      <c r="D51" s="33">
        <v>6</v>
      </c>
      <c r="E51" s="34"/>
      <c r="F51" s="34"/>
      <c r="G51" s="35"/>
      <c r="H51" s="33">
        <v>9</v>
      </c>
      <c r="I51" s="33" t="s">
        <v>42</v>
      </c>
      <c r="J51" s="33">
        <v>5</v>
      </c>
      <c r="K51" s="33">
        <v>15</v>
      </c>
      <c r="L51" s="36" t="s">
        <v>42</v>
      </c>
      <c r="M51" s="33">
        <v>4</v>
      </c>
      <c r="N51" s="33">
        <v>9</v>
      </c>
      <c r="O51" s="36" t="s">
        <v>42</v>
      </c>
      <c r="P51" s="33">
        <v>10</v>
      </c>
      <c r="Q51" s="33">
        <v>5</v>
      </c>
      <c r="R51" s="36" t="s">
        <v>42</v>
      </c>
      <c r="S51" s="37">
        <v>4</v>
      </c>
      <c r="U51" s="3">
        <v>2</v>
      </c>
      <c r="V51" s="3" t="s">
        <v>12</v>
      </c>
      <c r="W51" s="3">
        <v>5</v>
      </c>
      <c r="X51" s="3">
        <v>4</v>
      </c>
      <c r="Y51" s="3">
        <v>0</v>
      </c>
      <c r="Z51" s="3">
        <v>1</v>
      </c>
      <c r="AA51" s="3">
        <v>51</v>
      </c>
      <c r="AB51" s="3">
        <v>29</v>
      </c>
      <c r="AC51" s="3">
        <v>8</v>
      </c>
    </row>
    <row r="52" spans="1:29" ht="15.75">
      <c r="A52" s="4" t="s">
        <v>9</v>
      </c>
      <c r="B52" s="32">
        <v>21</v>
      </c>
      <c r="C52" s="33" t="s">
        <v>42</v>
      </c>
      <c r="D52" s="33">
        <v>10</v>
      </c>
      <c r="E52" s="33">
        <v>5</v>
      </c>
      <c r="F52" s="33" t="s">
        <v>42</v>
      </c>
      <c r="G52" s="33">
        <v>9</v>
      </c>
      <c r="H52" s="34"/>
      <c r="I52" s="34"/>
      <c r="J52" s="35"/>
      <c r="K52" s="33">
        <v>10</v>
      </c>
      <c r="L52" s="36" t="s">
        <v>42</v>
      </c>
      <c r="M52" s="33">
        <v>7</v>
      </c>
      <c r="N52" s="33">
        <v>10</v>
      </c>
      <c r="O52" s="36" t="s">
        <v>42</v>
      </c>
      <c r="P52" s="33">
        <v>9</v>
      </c>
      <c r="Q52" s="33">
        <v>10</v>
      </c>
      <c r="R52" s="36" t="s">
        <v>42</v>
      </c>
      <c r="S52" s="37">
        <v>12</v>
      </c>
      <c r="U52" s="3">
        <v>3</v>
      </c>
      <c r="V52" s="3" t="s">
        <v>8</v>
      </c>
      <c r="W52" s="3">
        <v>5</v>
      </c>
      <c r="X52" s="3">
        <v>3</v>
      </c>
      <c r="Y52" s="3">
        <v>0</v>
      </c>
      <c r="Z52" s="3">
        <v>2</v>
      </c>
      <c r="AA52" s="3">
        <v>36</v>
      </c>
      <c r="AB52" s="3">
        <v>26</v>
      </c>
      <c r="AC52" s="3">
        <v>6</v>
      </c>
    </row>
    <row r="53" spans="1:29" ht="15.75">
      <c r="A53" s="4" t="s">
        <v>45</v>
      </c>
      <c r="B53" s="32">
        <v>14</v>
      </c>
      <c r="C53" s="33" t="s">
        <v>42</v>
      </c>
      <c r="D53" s="33">
        <v>3</v>
      </c>
      <c r="E53" s="33">
        <v>4</v>
      </c>
      <c r="F53" s="33" t="s">
        <v>42</v>
      </c>
      <c r="G53" s="33">
        <v>15</v>
      </c>
      <c r="H53" s="33">
        <v>7</v>
      </c>
      <c r="I53" s="36" t="s">
        <v>42</v>
      </c>
      <c r="J53" s="33">
        <v>10</v>
      </c>
      <c r="K53" s="34"/>
      <c r="L53" s="34"/>
      <c r="M53" s="35"/>
      <c r="N53" s="33">
        <v>4</v>
      </c>
      <c r="O53" s="36" t="s">
        <v>42</v>
      </c>
      <c r="P53" s="33">
        <v>7</v>
      </c>
      <c r="Q53" s="33">
        <v>6</v>
      </c>
      <c r="R53" s="36" t="s">
        <v>42</v>
      </c>
      <c r="S53" s="37">
        <v>11</v>
      </c>
      <c r="U53" s="3">
        <v>4</v>
      </c>
      <c r="V53" s="3" t="s">
        <v>9</v>
      </c>
      <c r="W53" s="3">
        <v>5</v>
      </c>
      <c r="X53" s="3">
        <v>3</v>
      </c>
      <c r="Y53" s="3">
        <v>0</v>
      </c>
      <c r="Z53" s="3">
        <v>2</v>
      </c>
      <c r="AA53" s="3">
        <v>56</v>
      </c>
      <c r="AB53" s="3">
        <v>47</v>
      </c>
      <c r="AC53" s="3">
        <v>6</v>
      </c>
    </row>
    <row r="54" spans="1:29" ht="15.75">
      <c r="A54" s="4" t="s">
        <v>13</v>
      </c>
      <c r="B54" s="32">
        <v>21</v>
      </c>
      <c r="C54" s="33" t="s">
        <v>42</v>
      </c>
      <c r="D54" s="33">
        <v>6</v>
      </c>
      <c r="E54" s="33">
        <v>10</v>
      </c>
      <c r="F54" s="33" t="s">
        <v>42</v>
      </c>
      <c r="G54" s="33">
        <v>9</v>
      </c>
      <c r="H54" s="33">
        <v>9</v>
      </c>
      <c r="I54" s="36" t="s">
        <v>42</v>
      </c>
      <c r="J54" s="33">
        <v>10</v>
      </c>
      <c r="K54" s="33">
        <v>7</v>
      </c>
      <c r="L54" s="36" t="s">
        <v>42</v>
      </c>
      <c r="M54" s="33">
        <v>4</v>
      </c>
      <c r="N54" s="34"/>
      <c r="O54" s="34"/>
      <c r="P54" s="35"/>
      <c r="Q54" s="33">
        <v>4</v>
      </c>
      <c r="R54" s="36" t="s">
        <v>42</v>
      </c>
      <c r="S54" s="37">
        <v>3</v>
      </c>
      <c r="U54" s="3">
        <v>5</v>
      </c>
      <c r="V54" s="3" t="s">
        <v>45</v>
      </c>
      <c r="W54" s="3">
        <v>5</v>
      </c>
      <c r="X54" s="3">
        <v>1</v>
      </c>
      <c r="Y54" s="3">
        <v>0</v>
      </c>
      <c r="Z54" s="3">
        <v>4</v>
      </c>
      <c r="AA54" s="3">
        <v>35</v>
      </c>
      <c r="AB54" s="3">
        <v>46</v>
      </c>
      <c r="AC54" s="3">
        <v>2</v>
      </c>
    </row>
    <row r="55" spans="1:29" ht="16.5" thickBot="1">
      <c r="A55" s="43" t="s">
        <v>8</v>
      </c>
      <c r="B55" s="38">
        <v>6</v>
      </c>
      <c r="C55" s="39" t="s">
        <v>42</v>
      </c>
      <c r="D55" s="39">
        <v>1</v>
      </c>
      <c r="E55" s="39">
        <v>4</v>
      </c>
      <c r="F55" s="39" t="s">
        <v>42</v>
      </c>
      <c r="G55" s="39">
        <v>5</v>
      </c>
      <c r="H55" s="39">
        <v>12</v>
      </c>
      <c r="I55" s="40" t="s">
        <v>42</v>
      </c>
      <c r="J55" s="39">
        <v>10</v>
      </c>
      <c r="K55" s="39">
        <v>11</v>
      </c>
      <c r="L55" s="40" t="s">
        <v>42</v>
      </c>
      <c r="M55" s="39">
        <v>6</v>
      </c>
      <c r="N55" s="39">
        <v>3</v>
      </c>
      <c r="O55" s="40" t="s">
        <v>42</v>
      </c>
      <c r="P55" s="39">
        <v>4</v>
      </c>
      <c r="Q55" s="41"/>
      <c r="R55" s="41"/>
      <c r="S55" s="42"/>
      <c r="U55" s="3">
        <v>6</v>
      </c>
      <c r="V55" s="3" t="s">
        <v>69</v>
      </c>
      <c r="W55" s="3">
        <v>5</v>
      </c>
      <c r="X55" s="3">
        <v>0</v>
      </c>
      <c r="Y55" s="3">
        <v>0</v>
      </c>
      <c r="Z55" s="3">
        <v>5</v>
      </c>
      <c r="AA55" s="3">
        <v>26</v>
      </c>
      <c r="AB55" s="3">
        <v>75</v>
      </c>
      <c r="AC55" s="3">
        <v>0</v>
      </c>
    </row>
    <row r="56" spans="1:29">
      <c r="U56" s="3"/>
      <c r="V56" s="3"/>
      <c r="W56" s="3">
        <v>30</v>
      </c>
      <c r="X56" s="3">
        <v>15</v>
      </c>
      <c r="Y56" s="3">
        <v>0</v>
      </c>
      <c r="Z56" s="3">
        <v>15</v>
      </c>
      <c r="AA56" s="3">
        <v>255</v>
      </c>
      <c r="AB56" s="3">
        <v>255</v>
      </c>
      <c r="AC56" s="3">
        <v>30</v>
      </c>
    </row>
    <row r="57" spans="1:29" ht="15.75" thickBot="1"/>
    <row r="58" spans="1:29" ht="16.5" customHeight="1" thickBot="1">
      <c r="A58" s="2" t="s">
        <v>70</v>
      </c>
      <c r="B58" s="221" t="s">
        <v>12</v>
      </c>
      <c r="C58" s="222"/>
      <c r="D58" s="222"/>
      <c r="E58" s="221" t="s">
        <v>16</v>
      </c>
      <c r="F58" s="222"/>
      <c r="G58" s="222"/>
      <c r="H58" s="221" t="s">
        <v>67</v>
      </c>
      <c r="I58" s="222"/>
      <c r="J58" s="222"/>
      <c r="U58" s="3"/>
      <c r="V58" s="3" t="s">
        <v>70</v>
      </c>
      <c r="W58" s="3" t="s">
        <v>35</v>
      </c>
      <c r="X58" s="3" t="s">
        <v>36</v>
      </c>
      <c r="Y58" s="3" t="s">
        <v>37</v>
      </c>
      <c r="Z58" s="3" t="s">
        <v>38</v>
      </c>
      <c r="AA58" s="3" t="s">
        <v>39</v>
      </c>
      <c r="AB58" s="3" t="s">
        <v>40</v>
      </c>
      <c r="AC58" s="3" t="s">
        <v>41</v>
      </c>
    </row>
    <row r="59" spans="1:29" ht="15.75">
      <c r="A59" s="15" t="s">
        <v>12</v>
      </c>
      <c r="B59" s="5"/>
      <c r="C59" s="6"/>
      <c r="D59" s="7"/>
      <c r="E59" s="8">
        <v>18</v>
      </c>
      <c r="F59" s="9" t="s">
        <v>42</v>
      </c>
      <c r="G59" s="8">
        <v>17</v>
      </c>
      <c r="H59" s="8">
        <v>20</v>
      </c>
      <c r="I59" s="9" t="s">
        <v>42</v>
      </c>
      <c r="J59" s="8">
        <v>15</v>
      </c>
      <c r="U59" s="3">
        <v>1</v>
      </c>
      <c r="V59" s="15" t="s">
        <v>12</v>
      </c>
      <c r="W59" s="3">
        <v>2</v>
      </c>
      <c r="X59" s="3">
        <v>2</v>
      </c>
      <c r="Y59" s="3">
        <v>0</v>
      </c>
      <c r="Z59" s="3">
        <v>0</v>
      </c>
      <c r="AA59" s="3">
        <v>38</v>
      </c>
      <c r="AB59" s="3">
        <v>32</v>
      </c>
      <c r="AC59" s="3">
        <v>4</v>
      </c>
    </row>
    <row r="60" spans="1:29" ht="15.75">
      <c r="A60" s="15" t="s">
        <v>16</v>
      </c>
      <c r="B60" s="11">
        <v>17</v>
      </c>
      <c r="C60" s="12" t="s">
        <v>42</v>
      </c>
      <c r="D60" s="12">
        <v>18</v>
      </c>
      <c r="E60" s="13"/>
      <c r="F60" s="13"/>
      <c r="G60" s="14"/>
      <c r="H60" s="12">
        <v>14</v>
      </c>
      <c r="I60" s="12" t="s">
        <v>42</v>
      </c>
      <c r="J60" s="12">
        <v>6</v>
      </c>
      <c r="U60" s="3">
        <v>2</v>
      </c>
      <c r="V60" s="15" t="s">
        <v>16</v>
      </c>
      <c r="W60" s="3">
        <v>2</v>
      </c>
      <c r="X60" s="3">
        <v>1</v>
      </c>
      <c r="Y60" s="3">
        <v>0</v>
      </c>
      <c r="Z60" s="3">
        <v>1</v>
      </c>
      <c r="AA60" s="3">
        <v>31</v>
      </c>
      <c r="AB60" s="3">
        <v>24</v>
      </c>
      <c r="AC60" s="3">
        <v>2</v>
      </c>
    </row>
    <row r="61" spans="1:29" ht="15.75">
      <c r="A61" s="15" t="s">
        <v>67</v>
      </c>
      <c r="B61" s="11">
        <v>15</v>
      </c>
      <c r="C61" s="12" t="s">
        <v>42</v>
      </c>
      <c r="D61" s="12">
        <v>20</v>
      </c>
      <c r="E61" s="12">
        <v>6</v>
      </c>
      <c r="F61" s="12" t="s">
        <v>42</v>
      </c>
      <c r="G61" s="12">
        <v>14</v>
      </c>
      <c r="H61" s="13"/>
      <c r="I61" s="13"/>
      <c r="J61" s="14"/>
      <c r="U61" s="3">
        <v>3</v>
      </c>
      <c r="V61" s="15" t="s">
        <v>67</v>
      </c>
      <c r="W61" s="3">
        <v>2</v>
      </c>
      <c r="X61" s="3">
        <v>0</v>
      </c>
      <c r="Y61" s="3">
        <v>0</v>
      </c>
      <c r="Z61" s="3">
        <v>2</v>
      </c>
      <c r="AA61" s="3">
        <v>21</v>
      </c>
      <c r="AB61" s="3">
        <v>34</v>
      </c>
      <c r="AC61" s="3">
        <v>0</v>
      </c>
    </row>
    <row r="62" spans="1:29" ht="15.75" thickBot="1"/>
    <row r="63" spans="1:29" ht="16.5" thickBot="1">
      <c r="A63" s="2" t="s">
        <v>71</v>
      </c>
      <c r="B63" s="221" t="s">
        <v>55</v>
      </c>
      <c r="C63" s="222"/>
      <c r="D63" s="222"/>
      <c r="E63" s="221" t="s">
        <v>17</v>
      </c>
      <c r="F63" s="222"/>
      <c r="G63" s="222"/>
      <c r="H63" s="221" t="s">
        <v>19</v>
      </c>
      <c r="I63" s="222"/>
      <c r="J63" s="222"/>
      <c r="U63" s="3"/>
      <c r="V63" s="15" t="s">
        <v>71</v>
      </c>
      <c r="W63" s="3" t="s">
        <v>35</v>
      </c>
      <c r="X63" s="3" t="s">
        <v>36</v>
      </c>
      <c r="Y63" s="3" t="s">
        <v>37</v>
      </c>
      <c r="Z63" s="3" t="s">
        <v>38</v>
      </c>
      <c r="AA63" s="3" t="s">
        <v>39</v>
      </c>
      <c r="AB63" s="3" t="s">
        <v>40</v>
      </c>
      <c r="AC63" s="3" t="s">
        <v>41</v>
      </c>
    </row>
    <row r="64" spans="1:29" ht="15.75">
      <c r="A64" s="15" t="s">
        <v>55</v>
      </c>
      <c r="B64" s="5"/>
      <c r="C64" s="6"/>
      <c r="D64" s="7"/>
      <c r="E64" s="8">
        <v>7</v>
      </c>
      <c r="F64" s="9" t="s">
        <v>42</v>
      </c>
      <c r="G64" s="8">
        <v>11</v>
      </c>
      <c r="H64" s="8">
        <v>8</v>
      </c>
      <c r="I64" s="9" t="s">
        <v>42</v>
      </c>
      <c r="J64" s="8">
        <v>13</v>
      </c>
      <c r="U64" s="3">
        <v>1</v>
      </c>
      <c r="V64" s="3" t="s">
        <v>19</v>
      </c>
      <c r="W64" s="3">
        <v>2</v>
      </c>
      <c r="X64" s="3">
        <v>2</v>
      </c>
      <c r="Y64" s="3">
        <v>0</v>
      </c>
      <c r="Z64" s="3">
        <v>0</v>
      </c>
      <c r="AA64" s="3">
        <v>20</v>
      </c>
      <c r="AB64" s="3">
        <v>14</v>
      </c>
      <c r="AC64" s="3">
        <v>4</v>
      </c>
    </row>
    <row r="65" spans="1:29" ht="15.75">
      <c r="A65" s="15" t="s">
        <v>17</v>
      </c>
      <c r="B65" s="11">
        <v>11</v>
      </c>
      <c r="C65" s="12" t="s">
        <v>42</v>
      </c>
      <c r="D65" s="12">
        <v>7</v>
      </c>
      <c r="E65" s="13"/>
      <c r="F65" s="13"/>
      <c r="G65" s="14"/>
      <c r="H65" s="12">
        <v>6</v>
      </c>
      <c r="I65" s="12" t="s">
        <v>42</v>
      </c>
      <c r="J65" s="12">
        <v>7</v>
      </c>
      <c r="U65" s="3">
        <v>2</v>
      </c>
      <c r="V65" s="3" t="s">
        <v>17</v>
      </c>
      <c r="W65" s="3">
        <v>2</v>
      </c>
      <c r="X65" s="3">
        <v>1</v>
      </c>
      <c r="Y65" s="3">
        <v>0</v>
      </c>
      <c r="Z65" s="3">
        <v>1</v>
      </c>
      <c r="AA65" s="3">
        <v>17</v>
      </c>
      <c r="AB65" s="3">
        <v>14</v>
      </c>
      <c r="AC65" s="3">
        <v>2</v>
      </c>
    </row>
    <row r="66" spans="1:29" ht="15.75">
      <c r="A66" s="15" t="s">
        <v>19</v>
      </c>
      <c r="B66" s="11">
        <v>13</v>
      </c>
      <c r="C66" s="12" t="s">
        <v>42</v>
      </c>
      <c r="D66" s="12">
        <v>8</v>
      </c>
      <c r="E66" s="12">
        <v>7</v>
      </c>
      <c r="F66" s="12" t="s">
        <v>42</v>
      </c>
      <c r="G66" s="12">
        <v>6</v>
      </c>
      <c r="H66" s="13"/>
      <c r="I66" s="13"/>
      <c r="J66" s="14"/>
      <c r="U66" s="3">
        <v>3</v>
      </c>
      <c r="V66" s="3" t="s">
        <v>55</v>
      </c>
      <c r="W66" s="3">
        <v>2</v>
      </c>
      <c r="X66" s="3">
        <v>0</v>
      </c>
      <c r="Y66" s="3">
        <v>0</v>
      </c>
      <c r="Z66" s="3">
        <v>2</v>
      </c>
      <c r="AA66" s="3">
        <v>15</v>
      </c>
      <c r="AB66" s="3">
        <v>24</v>
      </c>
      <c r="AC66" s="3">
        <v>0</v>
      </c>
    </row>
    <row r="67" spans="1:29" ht="15.75" thickBot="1"/>
    <row r="68" spans="1:29" ht="16.5" customHeight="1" thickBot="1">
      <c r="A68" s="2" t="s">
        <v>72</v>
      </c>
      <c r="B68" s="221" t="s">
        <v>29</v>
      </c>
      <c r="C68" s="222"/>
      <c r="D68" s="222"/>
      <c r="E68" s="221" t="s">
        <v>64</v>
      </c>
      <c r="F68" s="222"/>
      <c r="G68" s="222"/>
      <c r="H68" s="221" t="s">
        <v>52</v>
      </c>
      <c r="I68" s="222"/>
      <c r="J68" s="222"/>
      <c r="U68" s="3"/>
      <c r="V68" s="3" t="s">
        <v>72</v>
      </c>
      <c r="W68" s="3" t="s">
        <v>35</v>
      </c>
      <c r="X68" s="3" t="s">
        <v>36</v>
      </c>
      <c r="Y68" s="3" t="s">
        <v>37</v>
      </c>
      <c r="Z68" s="3" t="s">
        <v>38</v>
      </c>
      <c r="AA68" s="3" t="s">
        <v>39</v>
      </c>
      <c r="AB68" s="3" t="s">
        <v>40</v>
      </c>
      <c r="AC68" s="3" t="s">
        <v>41</v>
      </c>
    </row>
    <row r="69" spans="1:29" ht="15.75">
      <c r="A69" s="15" t="s">
        <v>29</v>
      </c>
      <c r="B69" s="5"/>
      <c r="C69" s="6"/>
      <c r="D69" s="7"/>
      <c r="E69" s="8">
        <v>4</v>
      </c>
      <c r="F69" s="9" t="s">
        <v>42</v>
      </c>
      <c r="G69" s="8">
        <v>6</v>
      </c>
      <c r="H69" s="8">
        <v>8</v>
      </c>
      <c r="I69" s="9" t="s">
        <v>42</v>
      </c>
      <c r="J69" s="8">
        <v>6</v>
      </c>
      <c r="U69" s="3">
        <v>1</v>
      </c>
      <c r="V69" s="3" t="s">
        <v>64</v>
      </c>
      <c r="W69" s="3">
        <v>2</v>
      </c>
      <c r="X69" s="3">
        <v>2</v>
      </c>
      <c r="Y69" s="3">
        <v>0</v>
      </c>
      <c r="Z69" s="3">
        <v>0</v>
      </c>
      <c r="AA69" s="3">
        <v>15</v>
      </c>
      <c r="AB69" s="3">
        <v>12</v>
      </c>
      <c r="AC69" s="3">
        <v>4</v>
      </c>
    </row>
    <row r="70" spans="1:29" ht="15.75">
      <c r="A70" s="15" t="s">
        <v>64</v>
      </c>
      <c r="B70" s="11">
        <v>6</v>
      </c>
      <c r="C70" s="12" t="s">
        <v>42</v>
      </c>
      <c r="D70" s="12">
        <v>4</v>
      </c>
      <c r="E70" s="13"/>
      <c r="F70" s="13"/>
      <c r="G70" s="14"/>
      <c r="H70" s="12">
        <v>9</v>
      </c>
      <c r="I70" s="12" t="s">
        <v>42</v>
      </c>
      <c r="J70" s="12">
        <v>8</v>
      </c>
      <c r="U70" s="3">
        <v>2</v>
      </c>
      <c r="V70" s="3" t="s">
        <v>29</v>
      </c>
      <c r="W70" s="3">
        <v>2</v>
      </c>
      <c r="X70" s="3">
        <v>1</v>
      </c>
      <c r="Y70" s="3">
        <v>0</v>
      </c>
      <c r="Z70" s="3">
        <v>1</v>
      </c>
      <c r="AA70" s="3">
        <v>12</v>
      </c>
      <c r="AB70" s="3">
        <v>12</v>
      </c>
      <c r="AC70" s="3">
        <v>2</v>
      </c>
    </row>
    <row r="71" spans="1:29" ht="15.75">
      <c r="A71" s="15" t="s">
        <v>52</v>
      </c>
      <c r="B71" s="11">
        <v>6</v>
      </c>
      <c r="C71" s="12" t="s">
        <v>42</v>
      </c>
      <c r="D71" s="12">
        <v>8</v>
      </c>
      <c r="E71" s="12">
        <v>8</v>
      </c>
      <c r="F71" s="12" t="s">
        <v>42</v>
      </c>
      <c r="G71" s="12">
        <v>9</v>
      </c>
      <c r="H71" s="13"/>
      <c r="I71" s="13"/>
      <c r="J71" s="14"/>
      <c r="U71" s="3">
        <v>3</v>
      </c>
      <c r="V71" s="3" t="s">
        <v>52</v>
      </c>
      <c r="W71" s="3">
        <v>2</v>
      </c>
      <c r="X71" s="3">
        <v>0</v>
      </c>
      <c r="Y71" s="3">
        <v>0</v>
      </c>
      <c r="Z71" s="3">
        <v>2</v>
      </c>
      <c r="AA71" s="3">
        <v>14</v>
      </c>
      <c r="AB71" s="3">
        <v>17</v>
      </c>
      <c r="AC71" s="3">
        <v>0</v>
      </c>
    </row>
    <row r="72" spans="1:29" ht="15.75" thickBot="1"/>
    <row r="73" spans="1:29" ht="16.5" customHeight="1" thickBot="1">
      <c r="A73" s="2" t="s">
        <v>73</v>
      </c>
      <c r="B73" s="221" t="s">
        <v>56</v>
      </c>
      <c r="C73" s="222"/>
      <c r="D73" s="222"/>
      <c r="E73" s="221" t="s">
        <v>24</v>
      </c>
      <c r="F73" s="222"/>
      <c r="G73" s="222"/>
      <c r="H73" s="221" t="s">
        <v>66</v>
      </c>
      <c r="I73" s="222"/>
      <c r="J73" s="222"/>
      <c r="U73" s="3"/>
      <c r="V73" s="3" t="s">
        <v>73</v>
      </c>
      <c r="W73" s="3" t="s">
        <v>35</v>
      </c>
      <c r="X73" s="3" t="s">
        <v>36</v>
      </c>
      <c r="Y73" s="3" t="s">
        <v>37</v>
      </c>
      <c r="Z73" s="3" t="s">
        <v>38</v>
      </c>
      <c r="AA73" s="3" t="s">
        <v>39</v>
      </c>
      <c r="AB73" s="3" t="s">
        <v>40</v>
      </c>
      <c r="AC73" s="3" t="s">
        <v>41</v>
      </c>
    </row>
    <row r="74" spans="1:29" ht="15.75">
      <c r="A74" s="15" t="s">
        <v>56</v>
      </c>
      <c r="B74" s="5"/>
      <c r="C74" s="6"/>
      <c r="D74" s="7"/>
      <c r="E74" s="8">
        <v>3</v>
      </c>
      <c r="F74" s="9" t="s">
        <v>42</v>
      </c>
      <c r="G74" s="8">
        <v>10</v>
      </c>
      <c r="H74" s="8">
        <v>6</v>
      </c>
      <c r="I74" s="9" t="s">
        <v>42</v>
      </c>
      <c r="J74" s="8">
        <v>12</v>
      </c>
      <c r="U74" s="3">
        <v>1</v>
      </c>
      <c r="V74" s="3" t="s">
        <v>24</v>
      </c>
      <c r="W74" s="3">
        <v>2</v>
      </c>
      <c r="X74" s="3">
        <v>2</v>
      </c>
      <c r="Y74" s="3">
        <v>0</v>
      </c>
      <c r="Z74" s="3">
        <v>0</v>
      </c>
      <c r="AA74" s="3">
        <v>31</v>
      </c>
      <c r="AB74" s="3">
        <v>9</v>
      </c>
      <c r="AC74" s="3">
        <v>4</v>
      </c>
    </row>
    <row r="75" spans="1:29" ht="15.75">
      <c r="A75" s="15" t="s">
        <v>24</v>
      </c>
      <c r="B75" s="11">
        <v>10</v>
      </c>
      <c r="C75" s="12" t="s">
        <v>42</v>
      </c>
      <c r="D75" s="12">
        <v>3</v>
      </c>
      <c r="E75" s="13"/>
      <c r="F75" s="13"/>
      <c r="G75" s="14"/>
      <c r="H75" s="12">
        <v>21</v>
      </c>
      <c r="I75" s="12" t="s">
        <v>42</v>
      </c>
      <c r="J75" s="12">
        <v>6</v>
      </c>
      <c r="U75" s="3">
        <v>2</v>
      </c>
      <c r="V75" s="3" t="s">
        <v>66</v>
      </c>
      <c r="W75" s="3">
        <v>2</v>
      </c>
      <c r="X75" s="3">
        <v>1</v>
      </c>
      <c r="Y75" s="3">
        <v>0</v>
      </c>
      <c r="Z75" s="3">
        <v>1</v>
      </c>
      <c r="AA75" s="3">
        <v>18</v>
      </c>
      <c r="AB75" s="3">
        <v>27</v>
      </c>
      <c r="AC75" s="3">
        <v>2</v>
      </c>
    </row>
    <row r="76" spans="1:29" ht="15.75">
      <c r="A76" s="15" t="s">
        <v>66</v>
      </c>
      <c r="B76" s="11">
        <v>12</v>
      </c>
      <c r="C76" s="12" t="s">
        <v>42</v>
      </c>
      <c r="D76" s="12">
        <v>6</v>
      </c>
      <c r="E76" s="12">
        <v>6</v>
      </c>
      <c r="F76" s="12" t="s">
        <v>42</v>
      </c>
      <c r="G76" s="12">
        <v>21</v>
      </c>
      <c r="H76" s="13"/>
      <c r="I76" s="13"/>
      <c r="J76" s="14"/>
      <c r="U76" s="3">
        <v>3</v>
      </c>
      <c r="V76" s="3" t="s">
        <v>56</v>
      </c>
      <c r="W76" s="3">
        <v>2</v>
      </c>
      <c r="X76" s="3">
        <v>0</v>
      </c>
      <c r="Y76" s="3">
        <v>0</v>
      </c>
      <c r="Z76" s="3">
        <v>2</v>
      </c>
      <c r="AA76" s="3">
        <v>9</v>
      </c>
      <c r="AB76" s="3">
        <v>22</v>
      </c>
      <c r="AC76" s="3">
        <v>0</v>
      </c>
    </row>
    <row r="77" spans="1:29" ht="15.75" thickBot="1"/>
    <row r="78" spans="1:29" ht="16.5" customHeight="1" thickBot="1">
      <c r="A78" s="2" t="s">
        <v>74</v>
      </c>
      <c r="B78" s="221" t="s">
        <v>8</v>
      </c>
      <c r="C78" s="222"/>
      <c r="D78" s="222"/>
      <c r="E78" s="221" t="s">
        <v>63</v>
      </c>
      <c r="F78" s="222"/>
      <c r="G78" s="222"/>
      <c r="U78" s="3"/>
      <c r="V78" s="3" t="s">
        <v>74</v>
      </c>
      <c r="W78" s="3" t="s">
        <v>35</v>
      </c>
      <c r="X78" s="3" t="s">
        <v>36</v>
      </c>
      <c r="Y78" s="3" t="s">
        <v>37</v>
      </c>
      <c r="Z78" s="3" t="s">
        <v>38</v>
      </c>
      <c r="AA78" s="3" t="s">
        <v>39</v>
      </c>
      <c r="AB78" s="3" t="s">
        <v>40</v>
      </c>
      <c r="AC78" s="3" t="s">
        <v>41</v>
      </c>
    </row>
    <row r="79" spans="1:29" ht="15.75">
      <c r="A79" s="15" t="s">
        <v>8</v>
      </c>
      <c r="B79" s="5"/>
      <c r="C79" s="6"/>
      <c r="D79" s="7"/>
      <c r="E79" s="8">
        <v>0</v>
      </c>
      <c r="F79" s="9" t="s">
        <v>42</v>
      </c>
      <c r="G79" s="8">
        <v>9</v>
      </c>
      <c r="U79" s="3">
        <v>1</v>
      </c>
      <c r="V79" s="3" t="s">
        <v>63</v>
      </c>
      <c r="W79" s="3">
        <v>1</v>
      </c>
      <c r="X79" s="3">
        <v>1</v>
      </c>
      <c r="Y79" s="3">
        <v>0</v>
      </c>
      <c r="Z79" s="3">
        <v>0</v>
      </c>
      <c r="AA79" s="3">
        <v>9</v>
      </c>
      <c r="AB79" s="3">
        <v>0</v>
      </c>
      <c r="AC79" s="3">
        <v>2</v>
      </c>
    </row>
    <row r="80" spans="1:29" ht="15.75">
      <c r="A80" s="15" t="s">
        <v>63</v>
      </c>
      <c r="B80" s="11">
        <v>9</v>
      </c>
      <c r="C80" s="12" t="s">
        <v>42</v>
      </c>
      <c r="D80" s="12">
        <v>0</v>
      </c>
      <c r="E80" s="13"/>
      <c r="F80" s="13"/>
      <c r="G80" s="14"/>
      <c r="U80" s="3">
        <v>2</v>
      </c>
      <c r="V80" s="3" t="s">
        <v>8</v>
      </c>
      <c r="W80" s="3">
        <v>1</v>
      </c>
      <c r="X80" s="3">
        <v>0</v>
      </c>
      <c r="Y80" s="3">
        <v>0</v>
      </c>
      <c r="Z80" s="3">
        <v>1</v>
      </c>
      <c r="AA80" s="3">
        <v>0</v>
      </c>
      <c r="AB80" s="3">
        <v>9</v>
      </c>
      <c r="AC80" s="3">
        <v>0</v>
      </c>
    </row>
  </sheetData>
  <mergeCells count="54">
    <mergeCell ref="B8:D8"/>
    <mergeCell ref="E8:G8"/>
    <mergeCell ref="H8:J8"/>
    <mergeCell ref="K8:M8"/>
    <mergeCell ref="N8:P8"/>
    <mergeCell ref="B1:D1"/>
    <mergeCell ref="E1:G1"/>
    <mergeCell ref="H1:J1"/>
    <mergeCell ref="K1:M1"/>
    <mergeCell ref="N1:P1"/>
    <mergeCell ref="B22:D22"/>
    <mergeCell ref="E22:G22"/>
    <mergeCell ref="H22:J22"/>
    <mergeCell ref="K22:M22"/>
    <mergeCell ref="N22:P22"/>
    <mergeCell ref="B15:D15"/>
    <mergeCell ref="E15:G15"/>
    <mergeCell ref="H15:J15"/>
    <mergeCell ref="K15:M15"/>
    <mergeCell ref="N15:P15"/>
    <mergeCell ref="B36:D36"/>
    <mergeCell ref="E36:G36"/>
    <mergeCell ref="H36:J36"/>
    <mergeCell ref="K36:M36"/>
    <mergeCell ref="N36:P36"/>
    <mergeCell ref="B29:D29"/>
    <mergeCell ref="E29:G29"/>
    <mergeCell ref="H29:J29"/>
    <mergeCell ref="K29:M29"/>
    <mergeCell ref="N29:P29"/>
    <mergeCell ref="K43:M43"/>
    <mergeCell ref="B49:D49"/>
    <mergeCell ref="E49:G49"/>
    <mergeCell ref="H49:J49"/>
    <mergeCell ref="K49:M49"/>
    <mergeCell ref="B63:D63"/>
    <mergeCell ref="E63:G63"/>
    <mergeCell ref="H63:J63"/>
    <mergeCell ref="B43:D43"/>
    <mergeCell ref="E43:G43"/>
    <mergeCell ref="H43:J43"/>
    <mergeCell ref="N49:P49"/>
    <mergeCell ref="Q49:S49"/>
    <mergeCell ref="B58:D58"/>
    <mergeCell ref="E58:G58"/>
    <mergeCell ref="H58:J58"/>
    <mergeCell ref="B78:D78"/>
    <mergeCell ref="E78:G78"/>
    <mergeCell ref="B68:D68"/>
    <mergeCell ref="E68:G68"/>
    <mergeCell ref="H68:J68"/>
    <mergeCell ref="B73:D73"/>
    <mergeCell ref="E73:G73"/>
    <mergeCell ref="H73:J7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27"/>
  <sheetViews>
    <sheetView workbookViewId="0">
      <selection activeCell="D25" sqref="D25"/>
    </sheetView>
  </sheetViews>
  <sheetFormatPr defaultRowHeight="15"/>
  <cols>
    <col min="1" max="1" width="15.140625" customWidth="1"/>
    <col min="2" max="2" width="17.42578125" customWidth="1"/>
    <col min="3" max="3" width="13" style="198" customWidth="1"/>
    <col min="5" max="5" width="5.28515625" customWidth="1"/>
    <col min="6" max="6" width="11" customWidth="1"/>
    <col min="7" max="7" width="10.85546875" style="198" customWidth="1"/>
    <col min="9" max="9" width="7.28515625" customWidth="1"/>
    <col min="10" max="10" width="10.42578125" customWidth="1"/>
    <col min="11" max="11" width="6.28515625" style="198" customWidth="1"/>
    <col min="14" max="14" width="8.5703125" customWidth="1"/>
  </cols>
  <sheetData>
    <row r="1" spans="1:16">
      <c r="A1" s="193"/>
      <c r="B1" s="310" t="s">
        <v>103</v>
      </c>
      <c r="C1" s="310"/>
      <c r="D1" s="1"/>
      <c r="E1" s="194"/>
      <c r="F1" s="308" t="s">
        <v>104</v>
      </c>
      <c r="G1" s="309"/>
      <c r="I1" s="195"/>
      <c r="J1" s="304" t="s">
        <v>116</v>
      </c>
      <c r="K1" s="304"/>
      <c r="M1" s="196"/>
      <c r="N1" s="305" t="s">
        <v>117</v>
      </c>
      <c r="O1" s="305"/>
    </row>
    <row r="2" spans="1:16">
      <c r="A2" s="193" t="s">
        <v>57</v>
      </c>
      <c r="B2" s="307" t="s">
        <v>12</v>
      </c>
      <c r="C2" s="307"/>
      <c r="D2" s="1"/>
      <c r="E2" s="194" t="s">
        <v>57</v>
      </c>
      <c r="F2" s="306" t="s">
        <v>24</v>
      </c>
      <c r="G2" s="306"/>
      <c r="I2" s="195" t="s">
        <v>57</v>
      </c>
      <c r="J2" s="304" t="s">
        <v>12</v>
      </c>
      <c r="K2" s="304"/>
      <c r="M2" s="196" t="s">
        <v>57</v>
      </c>
      <c r="N2" s="305" t="s">
        <v>12</v>
      </c>
      <c r="O2" s="305"/>
    </row>
    <row r="3" spans="1:16">
      <c r="A3" s="193" t="s">
        <v>105</v>
      </c>
      <c r="B3" s="307" t="s">
        <v>29</v>
      </c>
      <c r="C3" s="307"/>
      <c r="D3" s="1"/>
      <c r="E3" s="194" t="s">
        <v>105</v>
      </c>
      <c r="F3" s="306" t="s">
        <v>19</v>
      </c>
      <c r="G3" s="306"/>
      <c r="I3" s="195" t="s">
        <v>105</v>
      </c>
      <c r="J3" s="304" t="s">
        <v>19</v>
      </c>
      <c r="K3" s="304"/>
      <c r="M3" s="196" t="s">
        <v>105</v>
      </c>
      <c r="N3" s="305" t="s">
        <v>13</v>
      </c>
      <c r="O3" s="305"/>
    </row>
    <row r="4" spans="1:16">
      <c r="A4" s="193" t="s">
        <v>106</v>
      </c>
      <c r="B4" s="307" t="s">
        <v>27</v>
      </c>
      <c r="C4" s="307"/>
      <c r="D4" s="1"/>
      <c r="E4" s="194" t="s">
        <v>106</v>
      </c>
      <c r="F4" s="306" t="s">
        <v>12</v>
      </c>
      <c r="G4" s="306"/>
      <c r="I4" s="195" t="s">
        <v>106</v>
      </c>
      <c r="J4" s="304" t="s">
        <v>17</v>
      </c>
      <c r="K4" s="304"/>
      <c r="M4" s="196" t="s">
        <v>106</v>
      </c>
      <c r="N4" s="305" t="s">
        <v>118</v>
      </c>
      <c r="O4" s="305"/>
    </row>
    <row r="5" spans="1:16">
      <c r="A5" s="193" t="s">
        <v>107</v>
      </c>
      <c r="B5" s="307" t="s">
        <v>108</v>
      </c>
      <c r="C5" s="307"/>
      <c r="D5" s="1"/>
      <c r="E5" s="194" t="s">
        <v>107</v>
      </c>
      <c r="F5" s="306" t="s">
        <v>109</v>
      </c>
      <c r="G5" s="306"/>
      <c r="I5" s="195" t="s">
        <v>107</v>
      </c>
      <c r="J5" s="304" t="s">
        <v>16</v>
      </c>
      <c r="K5" s="304"/>
      <c r="M5" s="196" t="s">
        <v>107</v>
      </c>
      <c r="N5" s="305" t="s">
        <v>67</v>
      </c>
      <c r="O5" s="305"/>
    </row>
    <row r="6" spans="1:16">
      <c r="A6" s="193" t="s">
        <v>110</v>
      </c>
      <c r="B6" s="307" t="s">
        <v>45</v>
      </c>
      <c r="C6" s="307"/>
      <c r="D6" s="1"/>
      <c r="E6" s="194" t="s">
        <v>110</v>
      </c>
      <c r="F6" s="306" t="s">
        <v>49</v>
      </c>
      <c r="G6" s="306"/>
      <c r="I6" s="195" t="s">
        <v>110</v>
      </c>
      <c r="J6" s="304" t="s">
        <v>67</v>
      </c>
      <c r="K6" s="304"/>
      <c r="M6" s="196" t="s">
        <v>110</v>
      </c>
      <c r="N6" s="305" t="s">
        <v>45</v>
      </c>
      <c r="O6" s="305"/>
    </row>
    <row r="7" spans="1:16">
      <c r="A7" s="193" t="s">
        <v>111</v>
      </c>
      <c r="B7" s="307" t="s">
        <v>8</v>
      </c>
      <c r="C7" s="307"/>
      <c r="D7" s="1"/>
      <c r="E7" s="194" t="s">
        <v>111</v>
      </c>
      <c r="F7" s="306" t="s">
        <v>45</v>
      </c>
      <c r="G7" s="306"/>
      <c r="I7" s="195" t="s">
        <v>111</v>
      </c>
      <c r="J7" s="304" t="s">
        <v>55</v>
      </c>
      <c r="K7" s="304"/>
      <c r="M7" s="196" t="s">
        <v>111</v>
      </c>
      <c r="N7" s="305" t="s">
        <v>69</v>
      </c>
      <c r="O7" s="305"/>
    </row>
    <row r="8" spans="1:16">
      <c r="A8" s="193" t="s">
        <v>112</v>
      </c>
      <c r="B8" s="307" t="s">
        <v>46</v>
      </c>
      <c r="C8" s="307"/>
      <c r="D8" s="1"/>
      <c r="E8" s="194" t="s">
        <v>112</v>
      </c>
      <c r="F8" s="306" t="s">
        <v>53</v>
      </c>
      <c r="G8" s="306"/>
      <c r="I8" s="195" t="s">
        <v>112</v>
      </c>
      <c r="J8" s="304" t="s">
        <v>64</v>
      </c>
      <c r="K8" s="304"/>
    </row>
    <row r="9" spans="1:16">
      <c r="A9" s="193" t="s">
        <v>113</v>
      </c>
      <c r="B9" s="307" t="s">
        <v>33</v>
      </c>
      <c r="C9" s="307"/>
      <c r="D9" s="1"/>
      <c r="E9" s="194" t="s">
        <v>113</v>
      </c>
      <c r="F9" s="306" t="s">
        <v>50</v>
      </c>
      <c r="G9" s="306"/>
      <c r="I9" s="195" t="s">
        <v>113</v>
      </c>
      <c r="J9" s="304" t="s">
        <v>29</v>
      </c>
      <c r="K9" s="304"/>
    </row>
    <row r="10" spans="1:16">
      <c r="A10" s="193" t="s">
        <v>114</v>
      </c>
      <c r="B10" s="307" t="s">
        <v>13</v>
      </c>
      <c r="C10" s="307"/>
      <c r="D10" s="1"/>
      <c r="E10" s="194" t="s">
        <v>114</v>
      </c>
      <c r="F10" s="306" t="s">
        <v>52</v>
      </c>
      <c r="G10" s="306"/>
      <c r="I10" s="195" t="s">
        <v>114</v>
      </c>
      <c r="J10" s="304" t="s">
        <v>52</v>
      </c>
      <c r="K10" s="304"/>
    </row>
    <row r="11" spans="1:16">
      <c r="A11" s="193" t="s">
        <v>115</v>
      </c>
      <c r="B11" s="307" t="s">
        <v>43</v>
      </c>
      <c r="C11" s="307"/>
      <c r="D11" s="1"/>
      <c r="E11" s="194" t="s">
        <v>115</v>
      </c>
      <c r="F11" s="306" t="s">
        <v>48</v>
      </c>
      <c r="G11" s="306"/>
      <c r="I11" s="195" t="s">
        <v>115</v>
      </c>
      <c r="J11" s="304" t="s">
        <v>24</v>
      </c>
      <c r="K11" s="304"/>
    </row>
    <row r="12" spans="1:16">
      <c r="A12" s="1"/>
      <c r="B12" s="1"/>
      <c r="C12" s="197"/>
      <c r="D12" s="1"/>
      <c r="E12" s="1"/>
      <c r="F12" s="1"/>
      <c r="G12" s="197"/>
      <c r="I12" s="195" t="s">
        <v>119</v>
      </c>
      <c r="J12" s="304" t="s">
        <v>66</v>
      </c>
      <c r="K12" s="304"/>
      <c r="M12" s="1"/>
      <c r="N12" s="1"/>
      <c r="O12" s="1"/>
      <c r="P12" s="1"/>
    </row>
    <row r="13" spans="1:16">
      <c r="D13" s="1"/>
      <c r="I13" s="195" t="s">
        <v>120</v>
      </c>
      <c r="J13" s="304" t="s">
        <v>56</v>
      </c>
      <c r="K13" s="304"/>
      <c r="M13" s="1"/>
      <c r="N13" s="1"/>
      <c r="O13" s="1"/>
      <c r="P13" s="1"/>
    </row>
    <row r="14" spans="1:16">
      <c r="D14" s="1"/>
      <c r="I14" s="195" t="s">
        <v>121</v>
      </c>
      <c r="J14" s="304" t="s">
        <v>63</v>
      </c>
      <c r="K14" s="304"/>
      <c r="M14" s="1"/>
    </row>
    <row r="15" spans="1:16">
      <c r="D15" s="1"/>
      <c r="I15" s="195" t="s">
        <v>122</v>
      </c>
      <c r="J15" s="304" t="s">
        <v>8</v>
      </c>
      <c r="K15" s="304"/>
      <c r="M15" s="1"/>
    </row>
    <row r="16" spans="1:16">
      <c r="D16" s="1"/>
      <c r="M16" s="1"/>
    </row>
    <row r="17" spans="1:16">
      <c r="D17" s="1"/>
      <c r="M17" s="1"/>
      <c r="N17" s="1"/>
      <c r="O17" s="1"/>
      <c r="P17" s="1"/>
    </row>
    <row r="18" spans="1:16">
      <c r="D18" s="1"/>
      <c r="M18" s="1"/>
      <c r="N18" s="1"/>
      <c r="O18" s="1"/>
      <c r="P18" s="1"/>
    </row>
    <row r="19" spans="1:16">
      <c r="A19" s="199" t="s">
        <v>123</v>
      </c>
      <c r="B19" s="193" t="s">
        <v>136</v>
      </c>
      <c r="C19" s="302" t="s">
        <v>12</v>
      </c>
      <c r="D19" s="303"/>
      <c r="E19" s="194" t="s">
        <v>133</v>
      </c>
      <c r="F19" s="194"/>
      <c r="G19" s="300" t="s">
        <v>24</v>
      </c>
      <c r="H19" s="301"/>
      <c r="I19" s="195" t="s">
        <v>129</v>
      </c>
      <c r="J19" s="195"/>
      <c r="K19" s="298" t="s">
        <v>19</v>
      </c>
      <c r="L19" s="299"/>
      <c r="M19" s="196" t="s">
        <v>124</v>
      </c>
      <c r="N19" s="200"/>
      <c r="O19" s="196" t="s">
        <v>12</v>
      </c>
    </row>
    <row r="20" spans="1:16">
      <c r="A20" s="199" t="s">
        <v>125</v>
      </c>
      <c r="B20" s="193" t="s">
        <v>137</v>
      </c>
      <c r="C20" s="302" t="s">
        <v>27</v>
      </c>
      <c r="D20" s="303"/>
      <c r="E20" s="194" t="s">
        <v>134</v>
      </c>
      <c r="F20" s="194"/>
      <c r="G20" s="300" t="s">
        <v>19</v>
      </c>
      <c r="H20" s="301"/>
      <c r="I20" s="195" t="s">
        <v>130</v>
      </c>
      <c r="J20" s="195"/>
      <c r="K20" s="298" t="s">
        <v>12</v>
      </c>
      <c r="L20" s="299"/>
      <c r="M20" s="196" t="s">
        <v>126</v>
      </c>
      <c r="N20" s="200"/>
      <c r="O20" s="196" t="s">
        <v>13</v>
      </c>
    </row>
    <row r="21" spans="1:16">
      <c r="A21" s="199" t="s">
        <v>127</v>
      </c>
      <c r="B21" s="193"/>
      <c r="C21" s="302"/>
      <c r="D21" s="303"/>
      <c r="E21" s="194" t="s">
        <v>135</v>
      </c>
      <c r="F21" s="194"/>
      <c r="G21" s="300" t="s">
        <v>19</v>
      </c>
      <c r="H21" s="301"/>
      <c r="I21" s="195" t="s">
        <v>131</v>
      </c>
      <c r="J21" s="195"/>
      <c r="K21" s="298" t="s">
        <v>132</v>
      </c>
      <c r="L21" s="299"/>
      <c r="M21" s="196" t="s">
        <v>128</v>
      </c>
      <c r="N21" s="200"/>
      <c r="O21" s="196" t="s">
        <v>13</v>
      </c>
    </row>
    <row r="22" spans="1:16">
      <c r="D22" s="1"/>
      <c r="E22" s="1"/>
      <c r="F22" s="1"/>
      <c r="G22" s="197"/>
      <c r="M22" s="1"/>
      <c r="N22" s="1"/>
      <c r="O22" s="1"/>
      <c r="P22" s="1"/>
    </row>
    <row r="23" spans="1:16">
      <c r="D23" s="1"/>
      <c r="E23" s="1"/>
      <c r="F23" s="1"/>
      <c r="G23" s="197"/>
      <c r="M23" s="1"/>
      <c r="N23" s="1"/>
      <c r="O23" s="1"/>
      <c r="P23" s="1"/>
    </row>
    <row r="24" spans="1:16">
      <c r="D24" s="1"/>
      <c r="E24" s="1"/>
      <c r="F24" s="1"/>
      <c r="G24" s="197"/>
    </row>
    <row r="25" spans="1:16">
      <c r="D25" s="1"/>
      <c r="E25" s="1"/>
      <c r="F25" s="1"/>
      <c r="G25" s="197"/>
    </row>
    <row r="26" spans="1:16">
      <c r="D26" s="1"/>
      <c r="E26" s="1"/>
      <c r="F26" s="1"/>
      <c r="G26" s="197"/>
    </row>
    <row r="27" spans="1:16">
      <c r="D27" s="1"/>
      <c r="E27" s="1"/>
      <c r="F27" s="1"/>
      <c r="G27" s="197"/>
    </row>
  </sheetData>
  <mergeCells count="53">
    <mergeCell ref="B6:C6"/>
    <mergeCell ref="B1:C1"/>
    <mergeCell ref="B2:C2"/>
    <mergeCell ref="B3:C3"/>
    <mergeCell ref="B4:C4"/>
    <mergeCell ref="B5:C5"/>
    <mergeCell ref="F1:G1"/>
    <mergeCell ref="F2:G2"/>
    <mergeCell ref="F3:G3"/>
    <mergeCell ref="F4:G4"/>
    <mergeCell ref="F5:G5"/>
    <mergeCell ref="F11:G11"/>
    <mergeCell ref="B7:C7"/>
    <mergeCell ref="B8:C8"/>
    <mergeCell ref="B9:C9"/>
    <mergeCell ref="B10:C10"/>
    <mergeCell ref="B11:C11"/>
    <mergeCell ref="F6:G6"/>
    <mergeCell ref="F7:G7"/>
    <mergeCell ref="F8:G8"/>
    <mergeCell ref="F9:G9"/>
    <mergeCell ref="F10:G10"/>
    <mergeCell ref="J10:K10"/>
    <mergeCell ref="J11:K11"/>
    <mergeCell ref="J12:K12"/>
    <mergeCell ref="J1:K1"/>
    <mergeCell ref="J2:K2"/>
    <mergeCell ref="J3:K3"/>
    <mergeCell ref="J4:K4"/>
    <mergeCell ref="J5:K5"/>
    <mergeCell ref="J6:K6"/>
    <mergeCell ref="N6:O6"/>
    <mergeCell ref="N7:O7"/>
    <mergeCell ref="J7:K7"/>
    <mergeCell ref="J8:K8"/>
    <mergeCell ref="J9:K9"/>
    <mergeCell ref="N1:O1"/>
    <mergeCell ref="N2:O2"/>
    <mergeCell ref="N3:O3"/>
    <mergeCell ref="N4:O4"/>
    <mergeCell ref="N5:O5"/>
    <mergeCell ref="C19:D19"/>
    <mergeCell ref="C20:D20"/>
    <mergeCell ref="C21:D21"/>
    <mergeCell ref="J13:K13"/>
    <mergeCell ref="J14:K14"/>
    <mergeCell ref="J15:K15"/>
    <mergeCell ref="K19:L19"/>
    <mergeCell ref="K20:L20"/>
    <mergeCell ref="K21:L21"/>
    <mergeCell ref="G19:H19"/>
    <mergeCell ref="G20:H20"/>
    <mergeCell ref="G21:H21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Rozpis +výsledky</vt:lpstr>
      <vt:lpstr>Neděle</vt:lpstr>
      <vt:lpstr>Skupiny</vt:lpstr>
      <vt:lpstr>Konečné pořadí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Zdráhala</dc:creator>
  <cp:lastModifiedBy>Adam Zdráhala</cp:lastModifiedBy>
  <dcterms:created xsi:type="dcterms:W3CDTF">2012-06-12T11:40:25Z</dcterms:created>
  <dcterms:modified xsi:type="dcterms:W3CDTF">2012-06-12T12:11:40Z</dcterms:modified>
</cp:coreProperties>
</file>